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mc:AlternateContent xmlns:mc="http://schemas.openxmlformats.org/markup-compatibility/2006">
    <mc:Choice Requires="x15">
      <x15ac:absPath xmlns:x15ac="http://schemas.microsoft.com/office/spreadsheetml/2010/11/ac" url="C:\Users\khsu\Downloads\OneDrive_1_2-5-2026\"/>
    </mc:Choice>
  </mc:AlternateContent>
  <xr:revisionPtr revIDLastSave="0" documentId="13_ncr:1_{1CF1BB99-E62A-4E9B-BFC9-B2B0D76AA10E}" xr6:coauthVersionLast="47" xr6:coauthVersionMax="47" xr10:uidLastSave="{00000000-0000-0000-0000-000000000000}"/>
  <workbookProtection workbookAlgorithmName="SHA-512" workbookHashValue="o1J7Eck9rLpbRlPB77ifg0mfRudUzPPkC4hyzKbJEmex3cNQfBP47iuJ/3h2HmAR6gzsLvPvsEgwKLusFltn5g==" workbookSaltValue="0hy6/Z7lLZ+nwBYS3jzYHw==" workbookSpinCount="100000" lockStructure="1"/>
  <bookViews>
    <workbookView xWindow="-120" yWindow="-120" windowWidth="29040" windowHeight="15720" tabRatio="868" xr2:uid="{00000000-000D-0000-FFFF-FFFF00000000}"/>
  </bookViews>
  <sheets>
    <sheet name="Cover" sheetId="64" r:id="rId1"/>
    <sheet name="EMS" sheetId="63" r:id="rId2"/>
    <sheet name="Sheet1" sheetId="65" state="hidden" r:id="rId3"/>
    <sheet name="Version History" sheetId="66" state="hidden" r:id="rId4"/>
  </sheets>
  <definedNames>
    <definedName name="_xlnm._FilterDatabase" localSheetId="1" hidden="1">EMS!$A$20:$B$23</definedName>
    <definedName name="Cooling_System_Type" localSheetId="1">EMS!$K$18:$K$19</definedName>
    <definedName name="_xlnm.Print_Area" localSheetId="0">Cover!$A$1:$N$54</definedName>
    <definedName name="_xlnm.Print_Area" localSheetId="1">EMS!$A$1:$H$107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63" l="1"/>
  <c r="M9" i="63" l="1"/>
  <c r="F20" i="63"/>
  <c r="F21" i="63"/>
  <c r="F22" i="63"/>
  <c r="F23" i="63"/>
  <c r="E20" i="63"/>
  <c r="E21" i="63"/>
  <c r="E22" i="63"/>
  <c r="E23" i="63"/>
  <c r="H20" i="63"/>
  <c r="H21" i="63"/>
  <c r="H22" i="63"/>
  <c r="H23" i="63"/>
  <c r="O11" i="63"/>
  <c r="T11" i="63" s="1"/>
  <c r="L9" i="63"/>
  <c r="L10" i="63"/>
  <c r="M10" i="63"/>
  <c r="L11" i="63"/>
  <c r="N11" i="63" s="1"/>
  <c r="R11" i="63" s="1"/>
  <c r="M11" i="63"/>
  <c r="L12" i="63"/>
  <c r="M12" i="63"/>
  <c r="L13" i="63"/>
  <c r="M13" i="63"/>
  <c r="O10" i="63"/>
  <c r="W10" i="63" s="1"/>
  <c r="O9" i="63"/>
  <c r="O12" i="63"/>
  <c r="O13" i="63"/>
  <c r="B63" i="63"/>
  <c r="A62" i="63"/>
  <c r="G30" i="63"/>
  <c r="N9" i="63" l="1"/>
  <c r="S11" i="63"/>
  <c r="N13" i="63"/>
  <c r="R13" i="63" s="1"/>
  <c r="T13" i="63" s="1"/>
  <c r="N10" i="63"/>
  <c r="S10" i="63" s="1"/>
  <c r="T12" i="63"/>
  <c r="N12" i="63"/>
  <c r="S12" i="63" s="1"/>
  <c r="O15" i="63"/>
  <c r="S9" i="63" l="1"/>
  <c r="R9" i="63"/>
  <c r="T9" i="63" s="1"/>
  <c r="S13" i="63"/>
  <c r="R12" i="63"/>
  <c r="R10" i="63"/>
  <c r="T10" i="63" s="1"/>
  <c r="N15" i="63"/>
  <c r="S15" i="63" l="1"/>
  <c r="U12" i="63" s="1"/>
  <c r="V12" i="63" s="1"/>
  <c r="W12" i="63" s="1"/>
  <c r="X12" i="63" s="1"/>
  <c r="D28" i="63"/>
  <c r="D27" i="63"/>
  <c r="R15" i="63"/>
  <c r="T15" i="63" s="1"/>
  <c r="U9" i="63" l="1"/>
  <c r="V9" i="63" s="1"/>
  <c r="W9" i="63" s="1"/>
  <c r="X9" i="63" s="1"/>
  <c r="U10" i="63"/>
  <c r="V10" i="63" s="1"/>
  <c r="X10" i="63" s="1"/>
  <c r="U13" i="63"/>
  <c r="V13" i="63" s="1"/>
  <c r="W13" i="63" s="1"/>
  <c r="X13" i="63" s="1"/>
  <c r="U11" i="63"/>
  <c r="V11" i="63" s="1"/>
  <c r="W11" i="63" s="1"/>
  <c r="X11" i="63" s="1"/>
  <c r="U15" i="63" l="1"/>
  <c r="V15" i="63"/>
  <c r="F19" i="63" s="1"/>
  <c r="E19" i="63" s="1"/>
  <c r="H19" i="63" s="1"/>
  <c r="H24" i="63" s="1"/>
  <c r="W15" i="63"/>
  <c r="X15" i="63" l="1"/>
  <c r="H59" i="6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Wetzel, Adrian</author>
  </authors>
  <commentList>
    <comment ref="C18" authorId="0" shapeId="0" xr:uid="{00000000-0006-0000-0100-000001000000}">
      <text>
        <r>
          <rPr>
            <b/>
            <sz val="9"/>
            <color indexed="81"/>
            <rFont val="Tahoma"/>
            <family val="2"/>
          </rPr>
          <t>Select from the drop down list.</t>
        </r>
      </text>
    </comment>
  </commentList>
</comments>
</file>

<file path=xl/sharedStrings.xml><?xml version="1.0" encoding="utf-8"?>
<sst xmlns="http://schemas.openxmlformats.org/spreadsheetml/2006/main" count="202" uniqueCount="154">
  <si>
    <t>Business Energy Solutions</t>
  </si>
  <si>
    <t>2026 Rebate Application</t>
  </si>
  <si>
    <t>Prescriptive Measures for Existing Facilities</t>
  </si>
  <si>
    <t>Energy Management Systems (EMS)</t>
  </si>
  <si>
    <t>Submit application to:</t>
  </si>
  <si>
    <t>TEP Business Energy Solutions</t>
  </si>
  <si>
    <t>Tel: 1-866-473-8761</t>
  </si>
  <si>
    <t>tepbes@franklinenergy.com</t>
  </si>
  <si>
    <t>Application Process</t>
  </si>
  <si>
    <t>1. Submit a Pre-Notification Application.</t>
  </si>
  <si>
    <t>2. Install the qualified technology.</t>
  </si>
  <si>
    <t>3. Submit a complete, signed Final Application with all documentation.</t>
  </si>
  <si>
    <t>4. Receive incentive check within 6 weeks of Final Application approval.</t>
  </si>
  <si>
    <t>Last Modified: 02/01/2026</t>
  </si>
  <si>
    <t>TEP - Prescriptive Application</t>
  </si>
  <si>
    <t>Energy Management Systems (EMS) Worksheet</t>
  </si>
  <si>
    <t>Project Name:</t>
  </si>
  <si>
    <t>TEP Account #:</t>
  </si>
  <si>
    <t>Energy Management Systems Incentives</t>
  </si>
  <si>
    <t>Existing System Being Replaced</t>
  </si>
  <si>
    <t>Tier 1 ($/SF)</t>
  </si>
  <si>
    <t>Tier 2 ($/SF)</t>
  </si>
  <si>
    <t>1 = Yes, 0 = No</t>
  </si>
  <si>
    <t>Thermostat Controlled:</t>
  </si>
  <si>
    <t>Tier 1</t>
  </si>
  <si>
    <t>Tier 2</t>
  </si>
  <si>
    <t xml:space="preserve">Qualify for </t>
  </si>
  <si>
    <t>Area 1</t>
  </si>
  <si>
    <t>1. Pneumatic Thermostats</t>
  </si>
  <si>
    <t>System being replaced</t>
  </si>
  <si>
    <t>Direct-Expansion (DX)</t>
  </si>
  <si>
    <t>Chilled Water</t>
  </si>
  <si>
    <t>System Type</t>
  </si>
  <si>
    <t>SF Area</t>
  </si>
  <si>
    <t>Incentive $/SF</t>
  </si>
  <si>
    <t>Tier 1 Reqd Strategies</t>
  </si>
  <si>
    <t>Tier 2 Reqd Strategies</t>
  </si>
  <si>
    <t>Tier Level</t>
  </si>
  <si>
    <t>Tier Rate</t>
  </si>
  <si>
    <t>Incentive</t>
  </si>
  <si>
    <t>2. Non-Programmable Thermostats</t>
  </si>
  <si>
    <t>Pneumatic Thermostats</t>
  </si>
  <si>
    <t>3. Programmable Thermostats (Non-Networked)</t>
  </si>
  <si>
    <t>Non-Programmable Thermostats</t>
  </si>
  <si>
    <t>Existing Controls:</t>
  </si>
  <si>
    <t>Programmable Thermostats</t>
  </si>
  <si>
    <t>1. Networked Thermostats (Building-Wide Programmable)</t>
  </si>
  <si>
    <t>Networked Thermostats</t>
  </si>
  <si>
    <t>2. Existing Digital Energy Management System</t>
  </si>
  <si>
    <t>Existing Digital EMS System</t>
  </si>
  <si>
    <t>Yellow Box: Click in box and select from drop down menu</t>
  </si>
  <si>
    <t>White Box:  No entry required</t>
  </si>
  <si>
    <t>Green Box: requires a number to be entered</t>
  </si>
  <si>
    <t>If chilled water is selected, use higher Tier 2 for DX</t>
  </si>
  <si>
    <t>Energy Management Systems</t>
  </si>
  <si>
    <t>T2</t>
  </si>
  <si>
    <t>T1</t>
  </si>
  <si>
    <t>Cooling System Type</t>
  </si>
  <si>
    <t>Control System Being Replaced</t>
  </si>
  <si>
    <t>HVAC System</t>
  </si>
  <si>
    <t>Conditioned Space SF</t>
  </si>
  <si>
    <t>Incentive ($/SF)</t>
  </si>
  <si>
    <t>Qualified Tier Level</t>
  </si>
  <si>
    <t>Subtotal</t>
  </si>
  <si>
    <t>QC in ESP</t>
  </si>
  <si>
    <t>√</t>
  </si>
  <si>
    <t>Yes</t>
  </si>
  <si>
    <t xml:space="preserve">Energy Management Systems Total </t>
  </si>
  <si>
    <t>Incentive Cap per Project</t>
  </si>
  <si>
    <t>Implemented and Tier Requirements</t>
  </si>
  <si>
    <r>
      <t>Enhanced Strategies Required To Reach Tier 1</t>
    </r>
    <r>
      <rPr>
        <vertAlign val="superscript"/>
        <sz val="10"/>
        <rFont val="Arial"/>
        <family val="2"/>
      </rPr>
      <t>*</t>
    </r>
    <r>
      <rPr>
        <sz val="10"/>
        <color indexed="9"/>
        <rFont val="Arial"/>
        <family val="2"/>
      </rPr>
      <t>-</t>
    </r>
  </si>
  <si>
    <r>
      <t>*</t>
    </r>
    <r>
      <rPr>
        <sz val="10"/>
        <rFont val="Arial"/>
        <family val="2"/>
      </rPr>
      <t>Four Enhanced Control Strategies plus Unoccupied Temperature Setback, which is mandatory, are required from the list below.</t>
    </r>
  </si>
  <si>
    <r>
      <t xml:space="preserve">Enhanced Strategies Required To Reach Tier 2 </t>
    </r>
    <r>
      <rPr>
        <sz val="10"/>
        <color indexed="9"/>
        <rFont val="Arial"/>
        <family val="2"/>
      </rPr>
      <t>-</t>
    </r>
  </si>
  <si>
    <r>
      <t xml:space="preserve">Enhanced Strategies Implemented </t>
    </r>
    <r>
      <rPr>
        <sz val="10"/>
        <color indexed="9"/>
        <rFont val="Arial"/>
        <family val="2"/>
      </rPr>
      <t>-</t>
    </r>
  </si>
  <si>
    <t>Enhanced Control Strategies</t>
  </si>
  <si>
    <t>Index</t>
  </si>
  <si>
    <t>Avanced Control Strategy</t>
  </si>
  <si>
    <t>Implemented</t>
  </si>
  <si>
    <t>System</t>
  </si>
  <si>
    <t>Explanations and Notes</t>
  </si>
  <si>
    <t>Chilled Water Temperature Reset</t>
  </si>
  <si>
    <t>Chiller Compressor Sequencing</t>
  </si>
  <si>
    <t>Condenser Water Temperature Reset</t>
  </si>
  <si>
    <t>Cooling Tower Fan Speed Control</t>
  </si>
  <si>
    <t>Cooling Tower Fan Staging</t>
  </si>
  <si>
    <t>Distribution Pump Speed Control</t>
  </si>
  <si>
    <t>Distribution Pump Sequencing</t>
  </si>
  <si>
    <t>Secondary Chilled Water Loop Pressure</t>
  </si>
  <si>
    <t>Deadband Control for Heating and Cooling</t>
  </si>
  <si>
    <t>Either</t>
  </si>
  <si>
    <t>Minimum 5°F</t>
  </si>
  <si>
    <t>Demand Control Ventilation</t>
  </si>
  <si>
    <t>Static Pressure Reset</t>
  </si>
  <si>
    <t>Summer/Winter Volume Change</t>
  </si>
  <si>
    <t>Supply Air Temperature Reset</t>
  </si>
  <si>
    <t>Unoccupied Temperature Setback</t>
  </si>
  <si>
    <t>Mandatory for Tier 1</t>
  </si>
  <si>
    <t>Zone-by-Zone Scheduling</t>
  </si>
  <si>
    <t>Cooling Lockout on OAT</t>
  </si>
  <si>
    <t>Outside Air Temperature (OAT)</t>
  </si>
  <si>
    <t>Heating Lockout on OAT</t>
  </si>
  <si>
    <t>Improved Outside Air Volumne Control</t>
  </si>
  <si>
    <t>Direct outdoor air measurement, volumetric fan tracking, fixed damper position, or plenum pressure differential.</t>
  </si>
  <si>
    <t>Night Ventilation Purge</t>
  </si>
  <si>
    <t>Optimum Economizer Control</t>
  </si>
  <si>
    <t>Limit Outside Air</t>
  </si>
  <si>
    <t>During Morning Warm-Up/Cool Down Cycle</t>
  </si>
  <si>
    <t>Optimal Start/Stop</t>
  </si>
  <si>
    <t>Hot Water Reset</t>
  </si>
  <si>
    <t>All work shall be performed in accordance with all applicable professional standards and comply with all applicable federal, state, and local laws, ordinances,codes and regulations.</t>
  </si>
  <si>
    <t>Project Completion Date</t>
  </si>
  <si>
    <t>Incentives cannot exceed 75% of incremental measure cost.</t>
  </si>
  <si>
    <t>Measure Specifications</t>
  </si>
  <si>
    <t>Buildings and spaces within buildings that are not mechanically cooled are not eligible for the EMS rebate. EMS controls for electric resistance heating only systems may be submitted using the Custom Application. Buildings and spaces that are continuously occupied are only eligible for the Tier 2 incentive.  Projects which are primarily “integration” projects that overlay existing EMS control systems are not eligible for this measure.</t>
  </si>
  <si>
    <t>Measure: Install Energy Management System (EMS) to optimize system operation.</t>
  </si>
  <si>
    <r>
      <rPr>
        <sz val="10"/>
        <color rgb="FF000000"/>
        <rFont val="Arial"/>
      </rPr>
      <t>•</t>
    </r>
    <r>
      <rPr>
        <sz val="10"/>
        <color rgb="FF000000"/>
        <rFont val="Times New Roman"/>
      </rPr>
      <t xml:space="preserve">       </t>
    </r>
    <r>
      <rPr>
        <b/>
        <sz val="10"/>
        <color rgb="FF000000"/>
        <rFont val="Arial"/>
      </rPr>
      <t xml:space="preserve">Replace existing electric (non-programmable) or pneumatic thermostats </t>
    </r>
    <r>
      <rPr>
        <sz val="10"/>
        <color rgb="FF000000"/>
        <rFont val="Arial"/>
      </rPr>
      <t xml:space="preserve">— Tier 1 Incentive of $0.50 per square foot of controlled and conditioned space. Meeting Tier 2 specification requirements qualifies for $0.50 per square foot of controlled and conditioned space. </t>
    </r>
  </si>
  <si>
    <r>
      <rPr>
        <sz val="10"/>
        <color rgb="FF000000"/>
        <rFont val="Arial"/>
      </rPr>
      <t>•</t>
    </r>
    <r>
      <rPr>
        <sz val="10"/>
        <color rgb="FF000000"/>
        <rFont val="Times New Roman"/>
      </rPr>
      <t xml:space="preserve">       </t>
    </r>
    <r>
      <rPr>
        <b/>
        <sz val="10"/>
        <color rgb="FF000000"/>
        <rFont val="Arial"/>
      </rPr>
      <t xml:space="preserve">Replace existing programmable thermostats or digital EMS </t>
    </r>
    <r>
      <rPr>
        <sz val="10"/>
        <color rgb="FF000000"/>
        <rFont val="Arial"/>
      </rPr>
      <t xml:space="preserve">– Tier 1 incentive of $0.40 per square foot of controlled and conditioned space. Meeting Tier 2 specification
       requirements qualifies for $0.50 per square foot of controlled and conditioned space. </t>
    </r>
  </si>
  <si>
    <r>
      <t>•</t>
    </r>
    <r>
      <rPr>
        <sz val="10"/>
        <color indexed="8"/>
        <rFont val="Times New Roman"/>
        <family val="1"/>
      </rPr>
      <t xml:space="preserve">       </t>
    </r>
    <r>
      <rPr>
        <b/>
        <sz val="10"/>
        <color indexed="8"/>
        <rFont val="Arial"/>
        <family val="2"/>
      </rPr>
      <t xml:space="preserve">Central-plant optimization projects must be applied for under Custom program. </t>
    </r>
  </si>
  <si>
    <t xml:space="preserve">Minimum EMS Requirements: </t>
  </si>
  <si>
    <r>
      <t>•</t>
    </r>
    <r>
      <rPr>
        <sz val="10"/>
        <color indexed="8"/>
        <rFont val="Times New Roman"/>
        <family val="1"/>
      </rPr>
      <t xml:space="preserve">       </t>
    </r>
    <r>
      <rPr>
        <sz val="10"/>
        <color indexed="8"/>
        <rFont val="Arial"/>
        <family val="2"/>
      </rPr>
      <t xml:space="preserve">Central Time Control </t>
    </r>
  </si>
  <si>
    <r>
      <t>•</t>
    </r>
    <r>
      <rPr>
        <sz val="10"/>
        <color indexed="8"/>
        <rFont val="Times New Roman"/>
        <family val="1"/>
      </rPr>
      <t xml:space="preserve">       </t>
    </r>
    <r>
      <rPr>
        <sz val="10"/>
        <color indexed="8"/>
        <rFont val="Arial"/>
        <family val="2"/>
      </rPr>
      <t xml:space="preserve">Graphic operator interface </t>
    </r>
  </si>
  <si>
    <r>
      <t>•</t>
    </r>
    <r>
      <rPr>
        <sz val="10"/>
        <color indexed="8"/>
        <rFont val="Times New Roman"/>
        <family val="1"/>
      </rPr>
      <t xml:space="preserve">       </t>
    </r>
    <r>
      <rPr>
        <sz val="10"/>
        <color indexed="8"/>
        <rFont val="Arial"/>
        <family val="2"/>
      </rPr>
      <t xml:space="preserve">Trending capability </t>
    </r>
  </si>
  <si>
    <r>
      <t>•</t>
    </r>
    <r>
      <rPr>
        <sz val="10"/>
        <color indexed="8"/>
        <rFont val="Times New Roman"/>
        <family val="1"/>
      </rPr>
      <t xml:space="preserve">       </t>
    </r>
    <r>
      <rPr>
        <sz val="10"/>
        <color indexed="8"/>
        <rFont val="Arial"/>
        <family val="2"/>
      </rPr>
      <t xml:space="preserve">Web-based interface with PC-based controls </t>
    </r>
  </si>
  <si>
    <r>
      <t>•</t>
    </r>
    <r>
      <rPr>
        <sz val="10"/>
        <color indexed="8"/>
        <rFont val="Times New Roman"/>
        <family val="1"/>
      </rPr>
      <t xml:space="preserve">       </t>
    </r>
    <r>
      <rPr>
        <sz val="10"/>
        <color indexed="8"/>
        <rFont val="Arial"/>
        <family val="2"/>
      </rPr>
      <t xml:space="preserve">Holiday schedules must be entered for a minimum of one year. For premises with varying schedules (i.e. schools, seasonal occupancy) the occupancy schedules must be
       entered for a minimum of one year. </t>
    </r>
  </si>
  <si>
    <r>
      <t>•</t>
    </r>
    <r>
      <rPr>
        <sz val="10"/>
        <color indexed="8"/>
        <rFont val="Times New Roman"/>
        <family val="1"/>
      </rPr>
      <t xml:space="preserve">       </t>
    </r>
    <r>
      <rPr>
        <sz val="10"/>
        <color indexed="8"/>
        <rFont val="Arial"/>
        <family val="2"/>
      </rPr>
      <t xml:space="preserve">For facilities over 100,000 square feet, a pre-inspection is required to document existing conditions. </t>
    </r>
  </si>
  <si>
    <t xml:space="preserve">Tier 1 EMS requirements: </t>
  </si>
  <si>
    <r>
      <t>•</t>
    </r>
    <r>
      <rPr>
        <sz val="10"/>
        <color indexed="8"/>
        <rFont val="Times New Roman"/>
        <family val="1"/>
      </rPr>
      <t xml:space="preserve">       </t>
    </r>
    <r>
      <rPr>
        <sz val="10"/>
        <color indexed="8"/>
        <rFont val="Arial"/>
        <family val="2"/>
      </rPr>
      <t xml:space="preserve">Minimum setback temperature of at least 8°F in both heating and cooling </t>
    </r>
  </si>
  <si>
    <r>
      <t>•</t>
    </r>
    <r>
      <rPr>
        <sz val="10"/>
        <color indexed="8"/>
        <rFont val="Times New Roman"/>
        <family val="1"/>
      </rPr>
      <t xml:space="preserve">       </t>
    </r>
    <r>
      <rPr>
        <sz val="10"/>
        <color indexed="8"/>
        <rFont val="Arial"/>
        <family val="2"/>
      </rPr>
      <t xml:space="preserve">Minimum setback period must exceed 2,200 hours per year </t>
    </r>
  </si>
  <si>
    <r>
      <t>•</t>
    </r>
    <r>
      <rPr>
        <sz val="10"/>
        <color indexed="8"/>
        <rFont val="Times New Roman"/>
        <family val="1"/>
      </rPr>
      <t xml:space="preserve">       </t>
    </r>
    <r>
      <rPr>
        <sz val="10"/>
        <color indexed="8"/>
        <rFont val="Arial"/>
        <family val="2"/>
      </rPr>
      <t xml:space="preserve">Implement at least four enhanced control strategies not including unoccupied temperature setback (which is mandatory for Tier 1). </t>
    </r>
  </si>
  <si>
    <r>
      <t>•</t>
    </r>
    <r>
      <rPr>
        <sz val="10"/>
        <color indexed="8"/>
        <rFont val="Times New Roman"/>
        <family val="1"/>
      </rPr>
      <t xml:space="preserve">       </t>
    </r>
    <r>
      <rPr>
        <sz val="10"/>
        <color indexed="8"/>
        <rFont val="Arial"/>
        <family val="2"/>
      </rPr>
      <t>Hotel/Motels and other continuously occupied spaces are not eligible for Tier 1 EMS incentives. Hotels and Motels using occupancy based control can apply for the Hotel
       Room Occupancy Controls incentive on the HVAC worksheet.</t>
    </r>
  </si>
  <si>
    <t xml:space="preserve">Tier 2 EMS requirements: </t>
  </si>
  <si>
    <r>
      <t>•</t>
    </r>
    <r>
      <rPr>
        <sz val="10"/>
        <color indexed="8"/>
        <rFont val="Times New Roman"/>
        <family val="1"/>
      </rPr>
      <t xml:space="preserve">       </t>
    </r>
    <r>
      <rPr>
        <sz val="10"/>
        <color indexed="8"/>
        <rFont val="Arial"/>
        <family val="2"/>
      </rPr>
      <t xml:space="preserve">For direct-expansion (DX) systems: implement at least seven enhanced control strategies. </t>
    </r>
  </si>
  <si>
    <r>
      <t>•</t>
    </r>
    <r>
      <rPr>
        <sz val="10"/>
        <color indexed="8"/>
        <rFont val="Times New Roman"/>
        <family val="1"/>
      </rPr>
      <t xml:space="preserve">       </t>
    </r>
    <r>
      <rPr>
        <sz val="10"/>
        <color indexed="8"/>
        <rFont val="Arial"/>
        <family val="2"/>
      </rPr>
      <t xml:space="preserve">For chilled water (CW) systems: implement at least ten enhanced control strategies. </t>
    </r>
  </si>
  <si>
    <r>
      <t>•</t>
    </r>
    <r>
      <rPr>
        <sz val="10"/>
        <color indexed="8"/>
        <rFont val="Times New Roman"/>
        <family val="1"/>
      </rPr>
      <t xml:space="preserve">       </t>
    </r>
    <r>
      <rPr>
        <sz val="10"/>
        <color indexed="8"/>
        <rFont val="Arial"/>
        <family val="2"/>
      </rPr>
      <t xml:space="preserve">For facilities with both DX and CW systems all areas must implement at least ten enhanced control strategies to meet Tier 2 incentive level. </t>
    </r>
  </si>
  <si>
    <t xml:space="preserve">Required documentation: </t>
  </si>
  <si>
    <r>
      <t>•</t>
    </r>
    <r>
      <rPr>
        <sz val="10"/>
        <color indexed="8"/>
        <rFont val="Times New Roman"/>
        <family val="1"/>
      </rPr>
      <t xml:space="preserve">       </t>
    </r>
    <r>
      <rPr>
        <sz val="10"/>
        <color indexed="8"/>
        <rFont val="Arial"/>
        <family val="2"/>
      </rPr>
      <t xml:space="preserve">Documentation shall be submitted in electronic format along with application form. </t>
    </r>
  </si>
  <si>
    <r>
      <t>•</t>
    </r>
    <r>
      <rPr>
        <sz val="10"/>
        <color indexed="8"/>
        <rFont val="Times New Roman"/>
        <family val="1"/>
      </rPr>
      <t xml:space="preserve">       </t>
    </r>
    <r>
      <rPr>
        <sz val="10"/>
        <color indexed="8"/>
        <rFont val="Arial"/>
        <family val="2"/>
      </rPr>
      <t xml:space="preserve">Documentation supporting the conditioned space on the application. This information can typically be found on facility drawings or a spreadsheet indicating the
       space measurements. </t>
    </r>
  </si>
  <si>
    <r>
      <t>•</t>
    </r>
    <r>
      <rPr>
        <sz val="10"/>
        <color indexed="8"/>
        <rFont val="Times New Roman"/>
        <family val="1"/>
      </rPr>
      <t xml:space="preserve">       </t>
    </r>
    <r>
      <rPr>
        <sz val="10"/>
        <color indexed="8"/>
        <rFont val="Arial"/>
        <family val="2"/>
      </rPr>
      <t xml:space="preserve">System points list that shows all components integrated to EMS. </t>
    </r>
  </si>
  <si>
    <r>
      <t>•</t>
    </r>
    <r>
      <rPr>
        <sz val="10"/>
        <color indexed="8"/>
        <rFont val="Times New Roman"/>
        <family val="1"/>
      </rPr>
      <t xml:space="preserve">       </t>
    </r>
    <r>
      <rPr>
        <sz val="10"/>
        <color indexed="8"/>
        <rFont val="Arial"/>
        <family val="2"/>
      </rPr>
      <t xml:space="preserve">EMS manufacturer specs </t>
    </r>
  </si>
  <si>
    <r>
      <t>•</t>
    </r>
    <r>
      <rPr>
        <sz val="10"/>
        <color indexed="8"/>
        <rFont val="Times New Roman"/>
        <family val="1"/>
      </rPr>
      <t xml:space="preserve">       </t>
    </r>
    <r>
      <rPr>
        <sz val="10"/>
        <color indexed="8"/>
        <rFont val="Arial"/>
        <family val="2"/>
      </rPr>
      <t xml:space="preserve">Sequence of operation clearly indicating: </t>
    </r>
  </si>
  <si>
    <r>
      <t xml:space="preserve">   o</t>
    </r>
    <r>
      <rPr>
        <sz val="10"/>
        <color indexed="8"/>
        <rFont val="Times New Roman"/>
        <family val="1"/>
      </rPr>
      <t xml:space="preserve">    </t>
    </r>
    <r>
      <rPr>
        <sz val="10"/>
        <color indexed="8"/>
        <rFont val="Arial"/>
        <family val="2"/>
      </rPr>
      <t xml:space="preserve">Occupied, setback time periods and established temperatures. </t>
    </r>
  </si>
  <si>
    <r>
      <t xml:space="preserve">   o</t>
    </r>
    <r>
      <rPr>
        <sz val="10"/>
        <color indexed="8"/>
        <rFont val="Times New Roman"/>
        <family val="1"/>
      </rPr>
      <t xml:space="preserve">    </t>
    </r>
    <r>
      <rPr>
        <sz val="10"/>
        <color indexed="8"/>
        <rFont val="Arial"/>
        <family val="2"/>
      </rPr>
      <t xml:space="preserve">Occupied, unoccupied, and holiday scheduling </t>
    </r>
  </si>
  <si>
    <r>
      <t xml:space="preserve">   o</t>
    </r>
    <r>
      <rPr>
        <sz val="10"/>
        <color indexed="8"/>
        <rFont val="Times New Roman"/>
        <family val="1"/>
      </rPr>
      <t xml:space="preserve">    </t>
    </r>
    <r>
      <rPr>
        <sz val="10"/>
        <color indexed="8"/>
        <rFont val="Arial"/>
        <family val="2"/>
      </rPr>
      <t xml:space="preserve">On / off control of motors (as applicable) </t>
    </r>
  </si>
  <si>
    <r>
      <t xml:space="preserve">   o</t>
    </r>
    <r>
      <rPr>
        <sz val="10"/>
        <color indexed="8"/>
        <rFont val="Times New Roman"/>
        <family val="1"/>
      </rPr>
      <t xml:space="preserve">    </t>
    </r>
    <r>
      <rPr>
        <sz val="10"/>
        <color indexed="8"/>
        <rFont val="Arial"/>
        <family val="2"/>
      </rPr>
      <t xml:space="preserve">Enhanced strategies implemented </t>
    </r>
  </si>
  <si>
    <r>
      <t xml:space="preserve">   o</t>
    </r>
    <r>
      <rPr>
        <sz val="10"/>
        <color indexed="8"/>
        <rFont val="Times New Roman"/>
        <family val="1"/>
      </rPr>
      <t xml:space="preserve">    </t>
    </r>
    <r>
      <rPr>
        <sz val="10"/>
        <color indexed="8"/>
        <rFont val="Arial"/>
        <family val="2"/>
      </rPr>
      <t xml:space="preserve">EMS screenshots displaying system settings (temperature set points, schedules, etc.) </t>
    </r>
  </si>
  <si>
    <r>
      <t>Pre and post inspections may be required to verify stated conditions</t>
    </r>
    <r>
      <rPr>
        <i/>
        <sz val="10"/>
        <color indexed="8"/>
        <rFont val="Arial"/>
        <family val="2"/>
      </rPr>
      <t xml:space="preserve">. </t>
    </r>
  </si>
  <si>
    <t xml:space="preserve">The following additional documentation may be requested: </t>
  </si>
  <si>
    <r>
      <t>•</t>
    </r>
    <r>
      <rPr>
        <sz val="10"/>
        <color indexed="8"/>
        <rFont val="Times New Roman"/>
        <family val="1"/>
      </rPr>
      <t xml:space="preserve">       </t>
    </r>
    <r>
      <rPr>
        <sz val="10"/>
        <color indexed="8"/>
        <rFont val="Arial"/>
        <family val="2"/>
      </rPr>
      <t xml:space="preserve">Documentation of the age of the existing EMS. </t>
    </r>
  </si>
  <si>
    <r>
      <t>•</t>
    </r>
    <r>
      <rPr>
        <sz val="10"/>
        <color indexed="8"/>
        <rFont val="Times New Roman"/>
        <family val="1"/>
      </rPr>
      <t xml:space="preserve">       </t>
    </r>
    <r>
      <rPr>
        <sz val="10"/>
        <color indexed="8"/>
        <rFont val="Arial"/>
        <family val="2"/>
      </rPr>
      <t xml:space="preserve">Photo verification of the existing thermostats or EMS controls. </t>
    </r>
  </si>
  <si>
    <r>
      <t>•</t>
    </r>
    <r>
      <rPr>
        <sz val="10"/>
        <color indexed="8"/>
        <rFont val="Times New Roman"/>
        <family val="1"/>
      </rPr>
      <t xml:space="preserve">       </t>
    </r>
    <r>
      <rPr>
        <sz val="10"/>
        <color indexed="8"/>
        <rFont val="Arial"/>
        <family val="2"/>
      </rPr>
      <t xml:space="preserve">Confirmation of the programming functionality. </t>
    </r>
  </si>
  <si>
    <t>.</t>
  </si>
  <si>
    <t>Change Date</t>
  </si>
  <si>
    <t>Notes</t>
  </si>
  <si>
    <t>Updated new incentives and project cap effective 2/1/2026, ticket #401276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</si>
</sst>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409]mmmm\ d\,\ yyyy;@"/>
  </numFmts>
  <fonts count="72" x14ac:knownFonts="1">
    <font>
      <sz val="10"/>
      <name val="Arial"/>
    </font>
    <font>
      <sz val="11"/>
      <color indexed="8"/>
      <name val="Calibri"/>
      <family val="2"/>
    </font>
    <font>
      <b/>
      <sz val="10"/>
      <name val="Arial"/>
      <family val="2"/>
    </font>
    <font>
      <sz val="10"/>
      <name val="Arial"/>
      <family val="2"/>
    </font>
    <font>
      <sz val="11"/>
      <name val="Arial"/>
      <family val="2"/>
    </font>
    <font>
      <b/>
      <sz val="12"/>
      <name val="Arial"/>
      <family val="2"/>
    </font>
    <font>
      <sz val="10"/>
      <color indexed="8"/>
      <name val="Arial"/>
      <family val="2"/>
    </font>
    <font>
      <b/>
      <sz val="14"/>
      <name val="Arial"/>
      <family val="2"/>
    </font>
    <font>
      <sz val="9"/>
      <name val="Arial"/>
      <family val="2"/>
    </font>
    <font>
      <i/>
      <sz val="9"/>
      <name val="Arial"/>
      <family val="2"/>
    </font>
    <font>
      <sz val="10"/>
      <name val="Arial"/>
      <family val="2"/>
    </font>
    <font>
      <b/>
      <sz val="24"/>
      <name val="Arial"/>
      <family val="2"/>
    </font>
    <font>
      <b/>
      <sz val="10"/>
      <color indexed="10"/>
      <name val="Arial"/>
      <family val="2"/>
    </font>
    <font>
      <b/>
      <sz val="11"/>
      <name val="Calibri"/>
      <family val="2"/>
    </font>
    <font>
      <b/>
      <sz val="26"/>
      <name val="Arial"/>
      <family val="2"/>
    </font>
    <font>
      <b/>
      <sz val="18"/>
      <name val="Arial"/>
      <family val="2"/>
    </font>
    <font>
      <sz val="18"/>
      <color indexed="39"/>
      <name val="Arial"/>
      <family val="2"/>
    </font>
    <font>
      <u/>
      <sz val="22"/>
      <name val="Arial"/>
      <family val="2"/>
    </font>
    <font>
      <u/>
      <sz val="18"/>
      <name val="Arial"/>
      <family val="2"/>
    </font>
    <font>
      <b/>
      <i/>
      <sz val="12"/>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0"/>
      <color indexed="8"/>
      <name val="Arial"/>
      <family val="2"/>
    </font>
    <font>
      <b/>
      <sz val="9"/>
      <color indexed="81"/>
      <name val="Tahoma"/>
      <family val="2"/>
    </font>
    <font>
      <sz val="10.5"/>
      <color indexed="8"/>
      <name val="Arial"/>
      <family val="2"/>
    </font>
    <font>
      <sz val="8"/>
      <name val="Arial"/>
      <family val="2"/>
    </font>
    <font>
      <sz val="12"/>
      <name val="Arial"/>
      <family val="2"/>
    </font>
    <font>
      <b/>
      <i/>
      <sz val="11"/>
      <name val="Arial"/>
      <family val="2"/>
    </font>
    <font>
      <sz val="10"/>
      <color indexed="9"/>
      <name val="Arial"/>
      <family val="2"/>
    </font>
    <font>
      <i/>
      <sz val="8"/>
      <name val="Arial"/>
      <family val="2"/>
    </font>
    <font>
      <vertAlign val="superscript"/>
      <sz val="10"/>
      <name val="Arial"/>
      <family val="2"/>
    </font>
    <font>
      <i/>
      <sz val="10"/>
      <name val="Arial"/>
      <family val="2"/>
    </font>
    <font>
      <sz val="10"/>
      <color indexed="8"/>
      <name val="Times New Roman"/>
      <family val="1"/>
    </font>
    <font>
      <i/>
      <sz val="10"/>
      <color indexed="8"/>
      <name val="Arial"/>
      <family val="2"/>
    </font>
    <font>
      <sz val="11"/>
      <color theme="1"/>
      <name val="Calibri"/>
      <family val="2"/>
      <scheme val="minor"/>
    </font>
    <font>
      <u/>
      <sz val="10"/>
      <color theme="10"/>
      <name val="Arial"/>
      <family val="2"/>
    </font>
    <font>
      <sz val="12"/>
      <color theme="1"/>
      <name val="Arial"/>
      <family val="2"/>
    </font>
    <font>
      <sz val="11.5"/>
      <color theme="1"/>
      <name val="Arial"/>
      <family val="2"/>
    </font>
    <font>
      <b/>
      <sz val="11.5"/>
      <color theme="1"/>
      <name val="Arial"/>
      <family val="2"/>
    </font>
    <font>
      <sz val="10"/>
      <color theme="1"/>
      <name val="Arial"/>
      <family val="2"/>
    </font>
    <font>
      <sz val="9"/>
      <color theme="1"/>
      <name val="Arial"/>
      <family val="2"/>
    </font>
    <font>
      <b/>
      <sz val="12"/>
      <color theme="1"/>
      <name val="Arial"/>
      <family val="2"/>
    </font>
    <font>
      <b/>
      <sz val="10"/>
      <color theme="1"/>
      <name val="Arial"/>
      <family val="2"/>
    </font>
    <font>
      <b/>
      <sz val="10"/>
      <color rgb="FF000000"/>
      <name val="Arial"/>
      <family val="2"/>
    </font>
    <font>
      <b/>
      <i/>
      <sz val="10"/>
      <color rgb="FF000000"/>
      <name val="Arial"/>
      <family val="2"/>
    </font>
    <font>
      <sz val="10"/>
      <color rgb="FF000000"/>
      <name val="Arial"/>
      <family val="2"/>
    </font>
    <font>
      <sz val="10"/>
      <color rgb="FF000000"/>
      <name val="Courier New"/>
      <family val="3"/>
    </font>
    <font>
      <sz val="8"/>
      <color theme="1"/>
      <name val="Arial"/>
      <family val="2"/>
    </font>
    <font>
      <u/>
      <sz val="12"/>
      <color theme="10"/>
      <name val="Arial"/>
      <family val="2"/>
    </font>
    <font>
      <b/>
      <sz val="22"/>
      <color theme="1"/>
      <name val="Arial"/>
      <family val="2"/>
    </font>
    <font>
      <b/>
      <sz val="10"/>
      <color rgb="FF00B050"/>
      <name val="Calibri"/>
      <family val="2"/>
    </font>
    <font>
      <sz val="10"/>
      <color rgb="FF000000"/>
      <name val="Arial"/>
    </font>
    <font>
      <sz val="10"/>
      <color rgb="FF000000"/>
      <name val="Times New Roman"/>
    </font>
    <font>
      <b/>
      <sz val="10"/>
      <color rgb="FF000000"/>
      <name val="Arial"/>
    </font>
    <font>
      <b/>
      <sz val="18"/>
      <color rgb="FF000000"/>
      <name val="Arial"/>
      <family val="2"/>
    </font>
    <font>
      <sz val="8"/>
      <color rgb="FFF88FFF"/>
      <name val="Arial"/>
      <family val="2"/>
    </font>
    <font>
      <sz val="10"/>
      <color rgb="FFF88FFF"/>
      <name val="Arial"/>
      <family val="2"/>
    </font>
    <font>
      <sz val="10"/>
      <name val="Arial"/>
    </font>
  </fonts>
  <fills count="30">
    <fill>
      <patternFill patternType="none"/>
    </fill>
    <fill>
      <patternFill patternType="gray125"/>
    </fill>
    <fill>
      <patternFill patternType="solid">
        <fgColor indexed="9"/>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9"/>
        <bgColor indexed="64"/>
      </patternFill>
    </fill>
    <fill>
      <patternFill patternType="solid">
        <fgColor indexed="42"/>
      </patternFill>
    </fill>
    <fill>
      <patternFill patternType="solid">
        <fgColor indexed="8"/>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
      <patternFill patternType="solid">
        <fgColor rgb="FFC0C0C0"/>
        <bgColor indexed="64"/>
      </patternFill>
    </fill>
    <fill>
      <patternFill patternType="solid">
        <fgColor rgb="FFFFFFCC"/>
        <bgColor indexed="64"/>
      </patternFill>
    </fill>
    <fill>
      <patternFill patternType="solid">
        <fgColor rgb="FFEBF1DE"/>
        <bgColor indexed="64"/>
      </patternFill>
    </fill>
    <fill>
      <patternFill patternType="solid">
        <fgColor rgb="FFFFC000"/>
        <bgColor indexed="64"/>
      </patternFill>
    </fill>
    <fill>
      <patternFill patternType="solid">
        <fgColor rgb="FF92D050"/>
        <bgColor indexed="64"/>
      </patternFill>
    </fill>
    <fill>
      <patternFill patternType="solid">
        <fgColor rgb="FF99CCFF"/>
        <bgColor indexed="64"/>
      </patternFill>
    </fill>
    <fill>
      <patternFill patternType="solid">
        <fgColor theme="6" tint="0.79998168889431442"/>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double">
        <color indexed="0"/>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80">
    <xf numFmtId="0" fontId="0" fillId="0" borderId="0">
      <alignment horizontal="left"/>
    </xf>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20" fillId="10" borderId="0" applyNumberFormat="0" applyBorder="0" applyAlignment="0" applyProtection="0"/>
    <xf numFmtId="0" fontId="20" fillId="4" borderId="0" applyNumberFormat="0" applyBorder="0" applyAlignment="0" applyProtection="0"/>
    <xf numFmtId="0" fontId="20" fillId="8" borderId="0" applyNumberFormat="0" applyBorder="0" applyAlignment="0" applyProtection="0"/>
    <xf numFmtId="0" fontId="20" fillId="7" borderId="0" applyNumberFormat="0" applyBorder="0" applyAlignment="0" applyProtection="0"/>
    <xf numFmtId="0" fontId="20" fillId="10" borderId="0" applyNumberFormat="0" applyBorder="0" applyAlignment="0" applyProtection="0"/>
    <xf numFmtId="0" fontId="20" fillId="4"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4" borderId="0" applyNumberFormat="0" applyBorder="0" applyAlignment="0" applyProtection="0"/>
    <xf numFmtId="0" fontId="21" fillId="15" borderId="0" applyNumberFormat="0" applyBorder="0" applyAlignment="0" applyProtection="0"/>
    <xf numFmtId="0" fontId="22" fillId="2" borderId="1" applyNumberFormat="0" applyAlignment="0" applyProtection="0"/>
    <xf numFmtId="0" fontId="23" fillId="16" borderId="2" applyNumberFormat="0" applyAlignment="0" applyProtection="0"/>
    <xf numFmtId="49" fontId="40" fillId="17" borderId="0">
      <alignment horizontal="center" vertical="center" wrapText="1"/>
      <protection hidden="1"/>
    </xf>
    <xf numFmtId="49" fontId="40" fillId="17" borderId="0">
      <alignment horizontal="center" vertical="center" wrapText="1"/>
      <protection hidden="1"/>
    </xf>
    <xf numFmtId="49" fontId="40" fillId="17" borderId="0">
      <alignment horizontal="center" vertical="center" wrapText="1"/>
      <protection hidden="1"/>
    </xf>
    <xf numFmtId="43" fontId="1"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44" fontId="10" fillId="0" borderId="0" applyFont="0" applyFill="0" applyBorder="0" applyAlignment="0" applyProtection="0"/>
    <xf numFmtId="44" fontId="40"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14" fontId="3" fillId="0" borderId="0" applyFont="0" applyFill="0" applyBorder="0" applyAlignment="0" applyProtection="0"/>
    <xf numFmtId="14" fontId="3" fillId="0" borderId="0" applyFont="0" applyFill="0" applyBorder="0" applyAlignment="0" applyProtection="0"/>
    <xf numFmtId="0" fontId="24" fillId="0" borderId="0" applyNumberForma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0" fontId="25" fillId="18" borderId="0" applyNumberFormat="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49" fillId="0" borderId="0" applyNumberFormat="0" applyFill="0" applyBorder="0" applyAlignment="0" applyProtection="0">
      <alignment horizontal="left"/>
    </xf>
    <xf numFmtId="0" fontId="29" fillId="8" borderId="1" applyNumberFormat="0" applyAlignment="0" applyProtection="0"/>
    <xf numFmtId="0" fontId="30" fillId="0" borderId="6" applyNumberFormat="0" applyFill="0" applyAlignment="0" applyProtection="0"/>
    <xf numFmtId="0" fontId="31" fillId="8" borderId="0" applyNumberFormat="0" applyBorder="0" applyAlignment="0" applyProtection="0"/>
    <xf numFmtId="0" fontId="50" fillId="0" borderId="0"/>
    <xf numFmtId="0" fontId="3" fillId="0" borderId="0">
      <alignment horizontal="left"/>
    </xf>
    <xf numFmtId="0" fontId="3" fillId="0" borderId="0">
      <alignment horizontal="center" vertical="center" wrapText="1"/>
    </xf>
    <xf numFmtId="0" fontId="3" fillId="0" borderId="0"/>
    <xf numFmtId="0" fontId="3" fillId="0" borderId="0">
      <alignment horizontal="center" vertical="center" wrapText="1"/>
    </xf>
    <xf numFmtId="0" fontId="3" fillId="0" borderId="0">
      <alignment horizontal="center" vertical="center" wrapText="1"/>
    </xf>
    <xf numFmtId="0" fontId="3" fillId="0" borderId="0">
      <alignment horizontal="center" vertical="center" wrapText="1"/>
    </xf>
    <xf numFmtId="0" fontId="3" fillId="0" borderId="0">
      <alignment horizontal="center" vertical="center" wrapText="1"/>
    </xf>
    <xf numFmtId="0" fontId="3" fillId="0" borderId="0"/>
    <xf numFmtId="0" fontId="3" fillId="0" borderId="0"/>
    <xf numFmtId="0" fontId="48" fillId="0" borderId="0"/>
    <xf numFmtId="0" fontId="3" fillId="0" borderId="0">
      <alignment horizontal="left"/>
    </xf>
    <xf numFmtId="0" fontId="3" fillId="0" borderId="0">
      <alignment horizontal="center" vertical="center" wrapText="1"/>
    </xf>
    <xf numFmtId="0" fontId="50" fillId="0" borderId="0"/>
    <xf numFmtId="0" fontId="50" fillId="0" borderId="0"/>
    <xf numFmtId="0" fontId="50" fillId="0" borderId="0"/>
    <xf numFmtId="0" fontId="1" fillId="5" borderId="7" applyNumberFormat="0" applyFont="0" applyAlignment="0" applyProtection="0"/>
    <xf numFmtId="0" fontId="32" fillId="2"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33" fillId="0" borderId="0" applyNumberFormat="0" applyFill="0" applyBorder="0" applyAlignment="0" applyProtection="0"/>
    <xf numFmtId="0" fontId="34" fillId="0" borderId="9" applyNumberFormat="0" applyFill="0" applyAlignment="0" applyProtection="0"/>
    <xf numFmtId="0" fontId="3" fillId="0" borderId="10" applyNumberFormat="0" applyFont="0" applyBorder="0" applyAlignment="0" applyProtection="0"/>
    <xf numFmtId="0" fontId="35" fillId="0" borderId="0" applyNumberFormat="0" applyFill="0" applyBorder="0" applyAlignment="0" applyProtection="0"/>
    <xf numFmtId="0" fontId="3" fillId="0" borderId="0">
      <alignment horizontal="left"/>
    </xf>
    <xf numFmtId="43" fontId="71" fillId="0" borderId="0" applyFont="0" applyFill="0" applyBorder="0" applyAlignment="0" applyProtection="0"/>
  </cellStyleXfs>
  <cellXfs count="298">
    <xf numFmtId="0" fontId="0" fillId="0" borderId="0" xfId="0">
      <alignment horizontal="left"/>
    </xf>
    <xf numFmtId="0" fontId="5" fillId="21" borderId="0" xfId="0" applyFont="1" applyFill="1" applyAlignment="1" applyProtection="1">
      <alignment horizontal="right" vertical="center"/>
      <protection hidden="1"/>
    </xf>
    <xf numFmtId="0" fontId="51" fillId="21" borderId="0" xfId="0" applyFont="1" applyFill="1" applyAlignment="1" applyProtection="1">
      <alignment horizontal="center" vertical="center"/>
      <protection hidden="1"/>
    </xf>
    <xf numFmtId="8" fontId="52" fillId="21" borderId="0" xfId="0" applyNumberFormat="1" applyFont="1" applyFill="1" applyAlignment="1" applyProtection="1">
      <alignment horizontal="right" vertical="center"/>
      <protection hidden="1"/>
    </xf>
    <xf numFmtId="0" fontId="3" fillId="21" borderId="11" xfId="0" applyFont="1" applyFill="1" applyBorder="1" applyAlignment="1" applyProtection="1">
      <alignment horizontal="center" vertical="center"/>
      <protection hidden="1"/>
    </xf>
    <xf numFmtId="0" fontId="53" fillId="21" borderId="12" xfId="0" applyFont="1" applyFill="1" applyBorder="1" applyAlignment="1" applyProtection="1">
      <alignment vertical="center"/>
      <protection hidden="1"/>
    </xf>
    <xf numFmtId="0" fontId="3" fillId="19" borderId="0" xfId="54" applyFill="1">
      <alignment horizontal="left"/>
    </xf>
    <xf numFmtId="0" fontId="12" fillId="19" borderId="0" xfId="54" applyFont="1" applyFill="1">
      <alignment horizontal="left"/>
    </xf>
    <xf numFmtId="0" fontId="13" fillId="19" borderId="0" xfId="54" applyFont="1" applyFill="1" applyAlignment="1">
      <alignment horizontal="left" vertical="center"/>
    </xf>
    <xf numFmtId="0" fontId="3" fillId="17" borderId="0" xfId="54" applyFill="1" applyProtection="1">
      <alignment horizontal="left"/>
      <protection hidden="1"/>
    </xf>
    <xf numFmtId="0" fontId="3" fillId="17" borderId="0" xfId="54" applyFill="1" applyAlignment="1" applyProtection="1">
      <protection hidden="1"/>
    </xf>
    <xf numFmtId="0" fontId="19" fillId="17" borderId="0" xfId="54" applyFont="1" applyFill="1" applyAlignment="1" applyProtection="1">
      <alignment horizontal="right"/>
      <protection hidden="1"/>
    </xf>
    <xf numFmtId="0" fontId="3" fillId="20" borderId="0" xfId="54" applyFill="1" applyProtection="1">
      <alignment horizontal="left"/>
      <protection hidden="1"/>
    </xf>
    <xf numFmtId="0" fontId="3" fillId="0" borderId="0" xfId="0" applyFont="1">
      <alignment horizontal="left"/>
    </xf>
    <xf numFmtId="0" fontId="53" fillId="0" borderId="13" xfId="0" applyFont="1" applyBorder="1" applyAlignment="1">
      <alignment horizontal="right" vertical="center"/>
    </xf>
    <xf numFmtId="0" fontId="53" fillId="0" borderId="13" xfId="0" applyFont="1" applyBorder="1" applyAlignment="1">
      <alignment horizontal="center" wrapText="1"/>
    </xf>
    <xf numFmtId="0" fontId="39" fillId="0" borderId="13" xfId="55" applyFont="1" applyBorder="1" applyAlignment="1" applyProtection="1">
      <alignment horizontal="right" vertical="center"/>
      <protection locked="0"/>
    </xf>
    <xf numFmtId="0" fontId="3" fillId="0" borderId="13" xfId="0" applyFont="1" applyBorder="1" applyAlignment="1">
      <alignment horizontal="center"/>
    </xf>
    <xf numFmtId="0" fontId="4" fillId="0" borderId="0" xfId="0" applyFont="1" applyAlignment="1" applyProtection="1">
      <alignment vertical="center" wrapText="1"/>
      <protection hidden="1"/>
    </xf>
    <xf numFmtId="0" fontId="39" fillId="22" borderId="13" xfId="55" applyFont="1" applyFill="1" applyBorder="1" applyProtection="1">
      <alignment horizontal="center" vertical="center" wrapText="1"/>
      <protection locked="0"/>
    </xf>
    <xf numFmtId="6" fontId="8" fillId="21" borderId="14" xfId="0" applyNumberFormat="1" applyFont="1" applyFill="1" applyBorder="1" applyAlignment="1" applyProtection="1">
      <alignment horizontal="center" vertical="center"/>
      <protection hidden="1"/>
    </xf>
    <xf numFmtId="6" fontId="8" fillId="21" borderId="15" xfId="0" applyNumberFormat="1" applyFont="1" applyFill="1" applyBorder="1" applyAlignment="1" applyProtection="1">
      <alignment horizontal="center" vertical="center"/>
      <protection hidden="1"/>
    </xf>
    <xf numFmtId="8" fontId="54" fillId="21" borderId="16" xfId="0" applyNumberFormat="1" applyFont="1" applyFill="1" applyBorder="1" applyAlignment="1" applyProtection="1">
      <alignment horizontal="center" vertical="center"/>
      <protection hidden="1"/>
    </xf>
    <xf numFmtId="0" fontId="4" fillId="21" borderId="17" xfId="55" applyFont="1" applyFill="1" applyBorder="1" applyAlignment="1" applyProtection="1">
      <alignment vertical="center" wrapText="1"/>
      <protection hidden="1"/>
    </xf>
    <xf numFmtId="0" fontId="4" fillId="21" borderId="0" xfId="55" applyFont="1" applyFill="1" applyAlignment="1" applyProtection="1">
      <alignment vertical="center" wrapText="1"/>
      <protection hidden="1"/>
    </xf>
    <xf numFmtId="0" fontId="39" fillId="0" borderId="0" xfId="55" applyFont="1" applyAlignment="1" applyProtection="1">
      <alignment vertical="center" wrapText="1"/>
      <protection locked="0"/>
    </xf>
    <xf numFmtId="0" fontId="39" fillId="0" borderId="0" xfId="55" applyFont="1" applyAlignment="1" applyProtection="1">
      <alignment vertical="center"/>
      <protection locked="0"/>
    </xf>
    <xf numFmtId="0" fontId="53" fillId="21" borderId="18" xfId="0" applyFont="1" applyFill="1" applyBorder="1" applyAlignment="1" applyProtection="1">
      <alignment vertical="center"/>
      <protection hidden="1"/>
    </xf>
    <xf numFmtId="0" fontId="38" fillId="17" borderId="13" xfId="55" applyFont="1" applyFill="1" applyBorder="1" applyProtection="1">
      <alignment horizontal="center" vertical="center" wrapText="1"/>
      <protection hidden="1"/>
    </xf>
    <xf numFmtId="3" fontId="3" fillId="17" borderId="19" xfId="55" applyNumberFormat="1" applyFill="1" applyBorder="1" applyProtection="1">
      <alignment horizontal="center" vertical="center" wrapText="1"/>
      <protection hidden="1"/>
    </xf>
    <xf numFmtId="2" fontId="3" fillId="21" borderId="0" xfId="0" applyNumberFormat="1" applyFont="1" applyFill="1" applyAlignment="1" applyProtection="1">
      <alignment horizontal="center" vertical="center"/>
      <protection hidden="1"/>
    </xf>
    <xf numFmtId="0" fontId="43" fillId="21" borderId="0" xfId="55" applyFont="1" applyFill="1" applyAlignment="1" applyProtection="1">
      <alignment horizontal="left" vertical="center" wrapText="1"/>
      <protection hidden="1"/>
    </xf>
    <xf numFmtId="0" fontId="43" fillId="0" borderId="0" xfId="55" applyFont="1" applyAlignment="1" applyProtection="1">
      <alignment vertical="center" wrapText="1"/>
      <protection hidden="1"/>
    </xf>
    <xf numFmtId="0" fontId="3" fillId="21" borderId="0" xfId="0" applyFont="1" applyFill="1" applyAlignment="1" applyProtection="1">
      <alignment vertical="center" wrapText="1"/>
      <protection hidden="1"/>
    </xf>
    <xf numFmtId="0" fontId="3" fillId="0" borderId="0" xfId="0" applyFont="1" applyAlignment="1" applyProtection="1">
      <alignment horizontal="center" vertical="center"/>
      <protection locked="0"/>
    </xf>
    <xf numFmtId="0" fontId="3" fillId="21" borderId="14" xfId="0" applyFont="1" applyFill="1" applyBorder="1" applyAlignment="1" applyProtection="1">
      <alignment vertical="center" wrapText="1"/>
      <protection hidden="1"/>
    </xf>
    <xf numFmtId="0" fontId="43" fillId="21" borderId="20" xfId="55" applyFont="1" applyFill="1" applyBorder="1" applyAlignment="1" applyProtection="1">
      <alignment vertical="center" wrapText="1"/>
      <protection hidden="1"/>
    </xf>
    <xf numFmtId="0" fontId="43" fillId="21" borderId="0" xfId="55" applyFont="1" applyFill="1" applyAlignment="1" applyProtection="1">
      <alignment vertical="center" wrapText="1"/>
      <protection hidden="1"/>
    </xf>
    <xf numFmtId="0" fontId="43" fillId="21" borderId="16" xfId="55" applyFont="1" applyFill="1" applyBorder="1" applyAlignment="1" applyProtection="1">
      <alignment vertical="center" wrapText="1"/>
      <protection hidden="1"/>
    </xf>
    <xf numFmtId="0" fontId="3" fillId="21" borderId="13" xfId="0" applyFont="1" applyFill="1" applyBorder="1" applyAlignment="1" applyProtection="1">
      <alignment horizontal="center" vertical="center" wrapText="1"/>
      <protection hidden="1"/>
    </xf>
    <xf numFmtId="0" fontId="9" fillId="0" borderId="0" xfId="0" applyFont="1" applyAlignment="1" applyProtection="1">
      <alignment horizontal="left" vertical="top"/>
      <protection hidden="1"/>
    </xf>
    <xf numFmtId="8" fontId="6" fillId="0" borderId="0" xfId="0" applyNumberFormat="1" applyFont="1" applyAlignment="1" applyProtection="1">
      <alignment horizontal="center" vertical="top" wrapText="1"/>
      <protection hidden="1"/>
    </xf>
    <xf numFmtId="0" fontId="3" fillId="0" borderId="0" xfId="0" applyFont="1" applyAlignment="1" applyProtection="1">
      <alignment vertical="center"/>
      <protection locked="0"/>
    </xf>
    <xf numFmtId="164" fontId="8" fillId="0" borderId="0" xfId="0" applyNumberFormat="1" applyFont="1" applyAlignment="1" applyProtection="1">
      <alignment horizontal="center" vertical="center"/>
      <protection hidden="1"/>
    </xf>
    <xf numFmtId="6" fontId="8" fillId="0" borderId="0" xfId="0" applyNumberFormat="1" applyFont="1" applyAlignment="1" applyProtection="1">
      <alignment horizontal="center" vertical="center"/>
      <protection hidden="1"/>
    </xf>
    <xf numFmtId="0" fontId="3" fillId="0" borderId="0" xfId="0" applyFont="1" applyProtection="1">
      <alignment horizontal="left"/>
      <protection hidden="1"/>
    </xf>
    <xf numFmtId="165" fontId="3" fillId="0" borderId="0" xfId="0" applyNumberFormat="1" applyFont="1" applyAlignment="1" applyProtection="1">
      <alignment vertical="center"/>
      <protection locked="0"/>
    </xf>
    <xf numFmtId="0" fontId="3" fillId="0" borderId="0" xfId="0" applyFont="1" applyAlignment="1" applyProtection="1">
      <alignment wrapText="1"/>
      <protection hidden="1"/>
    </xf>
    <xf numFmtId="0" fontId="55" fillId="21" borderId="0" xfId="0" applyFont="1" applyFill="1" applyAlignment="1" applyProtection="1">
      <alignment horizontal="left" vertical="center"/>
      <protection hidden="1"/>
    </xf>
    <xf numFmtId="0" fontId="56" fillId="23" borderId="21" xfId="0" applyFont="1" applyFill="1" applyBorder="1" applyAlignment="1" applyProtection="1">
      <alignment horizontal="center" vertical="center"/>
      <protection hidden="1"/>
    </xf>
    <xf numFmtId="0" fontId="55" fillId="21" borderId="14" xfId="0" applyFont="1" applyFill="1" applyBorder="1" applyAlignment="1" applyProtection="1">
      <alignment horizontal="left" vertical="center"/>
      <protection hidden="1"/>
    </xf>
    <xf numFmtId="0" fontId="43" fillId="21" borderId="22" xfId="55" applyFont="1" applyFill="1" applyBorder="1" applyAlignment="1" applyProtection="1">
      <alignment vertical="center" wrapText="1"/>
      <protection hidden="1"/>
    </xf>
    <xf numFmtId="0" fontId="43" fillId="21" borderId="14" xfId="55" applyFont="1" applyFill="1" applyBorder="1" applyAlignment="1" applyProtection="1">
      <alignment vertical="center" wrapText="1"/>
      <protection hidden="1"/>
    </xf>
    <xf numFmtId="0" fontId="9" fillId="21" borderId="14" xfId="0" applyFont="1" applyFill="1" applyBorder="1" applyAlignment="1" applyProtection="1">
      <alignment horizontal="right" vertical="top"/>
      <protection hidden="1"/>
    </xf>
    <xf numFmtId="0" fontId="56" fillId="21" borderId="23" xfId="0" applyFont="1" applyFill="1" applyBorder="1" applyAlignment="1" applyProtection="1">
      <alignment vertical="center"/>
      <protection hidden="1"/>
    </xf>
    <xf numFmtId="0" fontId="55" fillId="21" borderId="24" xfId="0" applyFont="1" applyFill="1" applyBorder="1" applyAlignment="1" applyProtection="1">
      <alignment vertical="center"/>
      <protection hidden="1"/>
    </xf>
    <xf numFmtId="0" fontId="53" fillId="21" borderId="25" xfId="0" applyFont="1" applyFill="1" applyBorder="1" applyAlignment="1" applyProtection="1">
      <alignment vertical="center"/>
      <protection hidden="1"/>
    </xf>
    <xf numFmtId="0" fontId="55" fillId="21" borderId="14" xfId="0" applyFont="1" applyFill="1" applyBorder="1" applyAlignment="1" applyProtection="1">
      <alignment vertical="center"/>
      <protection hidden="1"/>
    </xf>
    <xf numFmtId="0" fontId="56" fillId="21" borderId="26" xfId="0" applyFont="1" applyFill="1" applyBorder="1" applyAlignment="1" applyProtection="1">
      <alignment vertical="center"/>
      <protection hidden="1"/>
    </xf>
    <xf numFmtId="0" fontId="55" fillId="21" borderId="27" xfId="0" applyFont="1" applyFill="1" applyBorder="1" applyAlignment="1" applyProtection="1">
      <alignment vertical="center"/>
      <protection hidden="1"/>
    </xf>
    <xf numFmtId="0" fontId="43" fillId="21" borderId="17" xfId="55" applyFont="1" applyFill="1" applyBorder="1" applyAlignment="1" applyProtection="1">
      <alignment vertical="top" wrapText="1"/>
      <protection hidden="1"/>
    </xf>
    <xf numFmtId="0" fontId="43" fillId="21" borderId="0" xfId="55" applyFont="1" applyFill="1" applyAlignment="1" applyProtection="1">
      <alignment vertical="top" wrapText="1"/>
      <protection hidden="1"/>
    </xf>
    <xf numFmtId="0" fontId="43" fillId="21" borderId="14" xfId="55" applyFont="1" applyFill="1" applyBorder="1" applyAlignment="1" applyProtection="1">
      <alignment vertical="top" wrapText="1"/>
      <protection hidden="1"/>
    </xf>
    <xf numFmtId="0" fontId="2" fillId="21" borderId="0" xfId="0" applyFont="1" applyFill="1" applyAlignment="1" applyProtection="1">
      <alignment vertical="center"/>
      <protection hidden="1"/>
    </xf>
    <xf numFmtId="0" fontId="2" fillId="21" borderId="0" xfId="0" applyFont="1" applyFill="1" applyAlignment="1" applyProtection="1">
      <alignment horizontal="center" vertical="center"/>
      <protection hidden="1"/>
    </xf>
    <xf numFmtId="0" fontId="3" fillId="21" borderId="0" xfId="0" applyFont="1" applyFill="1" applyProtection="1">
      <alignment horizontal="left"/>
      <protection hidden="1"/>
    </xf>
    <xf numFmtId="0" fontId="2" fillId="21" borderId="14" xfId="0" applyFont="1" applyFill="1" applyBorder="1" applyAlignment="1" applyProtection="1">
      <alignment horizontal="center" vertical="center"/>
      <protection hidden="1"/>
    </xf>
    <xf numFmtId="0" fontId="3" fillId="17" borderId="0" xfId="54" applyFill="1" applyAlignment="1" applyProtection="1">
      <alignment vertical="top" wrapText="1"/>
      <protection hidden="1"/>
    </xf>
    <xf numFmtId="0" fontId="2" fillId="17" borderId="0" xfId="54" applyFont="1" applyFill="1" applyAlignment="1" applyProtection="1">
      <alignment horizontal="left" vertical="top"/>
      <protection hidden="1"/>
    </xf>
    <xf numFmtId="0" fontId="3" fillId="17" borderId="0" xfId="54" applyFill="1" applyAlignment="1" applyProtection="1">
      <alignment horizontal="left" vertical="top"/>
      <protection hidden="1"/>
    </xf>
    <xf numFmtId="0" fontId="5" fillId="20" borderId="0" xfId="54" applyFont="1" applyFill="1" applyAlignment="1" applyProtection="1">
      <alignment horizontal="left" vertical="center" readingOrder="1"/>
      <protection hidden="1"/>
    </xf>
    <xf numFmtId="0" fontId="4" fillId="20" borderId="0" xfId="54" applyFont="1" applyFill="1" applyAlignment="1" applyProtection="1">
      <alignment horizontal="left" vertical="center" readingOrder="1"/>
      <protection hidden="1"/>
    </xf>
    <xf numFmtId="0" fontId="2" fillId="21" borderId="28" xfId="0" applyFont="1" applyFill="1" applyBorder="1" applyAlignment="1" applyProtection="1">
      <alignment horizontal="center" vertical="center" wrapText="1"/>
      <protection hidden="1"/>
    </xf>
    <xf numFmtId="0" fontId="4" fillId="21" borderId="14" xfId="0" applyFont="1" applyFill="1" applyBorder="1" applyAlignment="1" applyProtection="1">
      <alignment vertical="top" wrapText="1"/>
      <protection hidden="1"/>
    </xf>
    <xf numFmtId="0" fontId="4" fillId="21" borderId="11" xfId="0" applyFont="1" applyFill="1" applyBorder="1" applyAlignment="1" applyProtection="1">
      <alignment vertical="top" wrapText="1"/>
      <protection hidden="1"/>
    </xf>
    <xf numFmtId="0" fontId="4" fillId="21" borderId="29" xfId="0" applyFont="1" applyFill="1" applyBorder="1" applyAlignment="1" applyProtection="1">
      <alignment vertical="top" wrapText="1"/>
      <protection hidden="1"/>
    </xf>
    <xf numFmtId="0" fontId="4" fillId="21" borderId="27" xfId="0" applyFont="1" applyFill="1" applyBorder="1" applyAlignment="1" applyProtection="1">
      <alignment vertical="top" wrapText="1"/>
      <protection hidden="1"/>
    </xf>
    <xf numFmtId="164" fontId="3" fillId="0" borderId="30" xfId="34" applyNumberFormat="1" applyFont="1" applyFill="1" applyBorder="1" applyAlignment="1" applyProtection="1">
      <alignment horizontal="center" vertical="center"/>
      <protection hidden="1"/>
    </xf>
    <xf numFmtId="0" fontId="3" fillId="0" borderId="13" xfId="0" applyFont="1" applyBorder="1" applyAlignment="1" applyProtection="1">
      <alignment horizontal="center" vertical="center"/>
      <protection hidden="1"/>
    </xf>
    <xf numFmtId="0" fontId="3" fillId="21" borderId="30" xfId="0" applyFont="1" applyFill="1" applyBorder="1" applyAlignment="1" applyProtection="1">
      <alignment horizontal="center" vertical="center"/>
      <protection hidden="1"/>
    </xf>
    <xf numFmtId="0" fontId="3" fillId="21" borderId="31" xfId="0" applyFont="1" applyFill="1" applyBorder="1" applyAlignment="1" applyProtection="1">
      <alignment horizontal="center" vertical="center"/>
      <protection hidden="1"/>
    </xf>
    <xf numFmtId="49" fontId="3" fillId="21" borderId="31" xfId="0" applyNumberFormat="1" applyFont="1" applyFill="1" applyBorder="1" applyAlignment="1" applyProtection="1">
      <alignment vertical="center"/>
      <protection hidden="1"/>
    </xf>
    <xf numFmtId="49" fontId="3" fillId="21" borderId="16" xfId="0" applyNumberFormat="1" applyFont="1" applyFill="1" applyBorder="1" applyAlignment="1" applyProtection="1">
      <alignment horizontal="center" vertical="center"/>
      <protection hidden="1"/>
    </xf>
    <xf numFmtId="0" fontId="53" fillId="21" borderId="16" xfId="0" applyFont="1" applyFill="1" applyBorder="1" applyAlignment="1" applyProtection="1">
      <alignment horizontal="center" vertical="center"/>
      <protection hidden="1"/>
    </xf>
    <xf numFmtId="0" fontId="3" fillId="0" borderId="19" xfId="0" applyFont="1" applyBorder="1" applyAlignment="1" applyProtection="1">
      <alignment horizontal="center" vertical="center"/>
      <protection hidden="1"/>
    </xf>
    <xf numFmtId="0" fontId="3" fillId="21" borderId="19" xfId="0" applyFont="1" applyFill="1" applyBorder="1" applyAlignment="1" applyProtection="1">
      <alignment horizontal="center"/>
      <protection hidden="1"/>
    </xf>
    <xf numFmtId="0" fontId="3" fillId="21" borderId="14" xfId="0" applyFont="1" applyFill="1" applyBorder="1" applyProtection="1">
      <alignment horizontal="left"/>
      <protection hidden="1"/>
    </xf>
    <xf numFmtId="0" fontId="3" fillId="21" borderId="16" xfId="0" applyFont="1" applyFill="1" applyBorder="1" applyProtection="1">
      <alignment horizontal="left"/>
      <protection hidden="1"/>
    </xf>
    <xf numFmtId="0" fontId="3" fillId="21" borderId="17" xfId="0" applyFont="1" applyFill="1" applyBorder="1" applyProtection="1">
      <alignment horizontal="left"/>
      <protection hidden="1"/>
    </xf>
    <xf numFmtId="0" fontId="3" fillId="21" borderId="0" xfId="0" applyFont="1" applyFill="1" applyAlignment="1" applyProtection="1">
      <alignment vertical="center"/>
      <protection hidden="1"/>
    </xf>
    <xf numFmtId="8" fontId="53" fillId="24" borderId="13" xfId="0" applyNumberFormat="1" applyFont="1" applyFill="1" applyBorder="1" applyAlignment="1" applyProtection="1">
      <alignment horizontal="center" vertical="center"/>
      <protection locked="0" hidden="1"/>
    </xf>
    <xf numFmtId="0" fontId="3" fillId="24" borderId="13" xfId="0" applyFont="1" applyFill="1" applyBorder="1" applyAlignment="1" applyProtection="1">
      <alignment horizontal="center" vertical="center"/>
      <protection locked="0" hidden="1"/>
    </xf>
    <xf numFmtId="2" fontId="3" fillId="25" borderId="13" xfId="0" applyNumberFormat="1" applyFont="1" applyFill="1" applyBorder="1" applyAlignment="1" applyProtection="1">
      <alignment horizontal="center" vertical="center"/>
      <protection locked="0" hidden="1"/>
    </xf>
    <xf numFmtId="49" fontId="3" fillId="24" borderId="32" xfId="0" applyNumberFormat="1" applyFont="1" applyFill="1" applyBorder="1" applyAlignment="1" applyProtection="1">
      <alignment vertical="center" wrapText="1"/>
      <protection locked="0" hidden="1"/>
    </xf>
    <xf numFmtId="0" fontId="56" fillId="23" borderId="19" xfId="0" applyFont="1" applyFill="1" applyBorder="1" applyAlignment="1" applyProtection="1">
      <alignment horizontal="center" vertical="center"/>
      <protection hidden="1"/>
    </xf>
    <xf numFmtId="0" fontId="36" fillId="21" borderId="13" xfId="0" applyFont="1" applyFill="1" applyBorder="1" applyAlignment="1" applyProtection="1">
      <alignment horizontal="center" vertical="center"/>
      <protection hidden="1"/>
    </xf>
    <xf numFmtId="0" fontId="3" fillId="21" borderId="13" xfId="0" applyFont="1" applyFill="1" applyBorder="1" applyAlignment="1" applyProtection="1">
      <alignment horizontal="center" vertical="center"/>
      <protection hidden="1"/>
    </xf>
    <xf numFmtId="0" fontId="57" fillId="21" borderId="17" xfId="0" applyFont="1" applyFill="1" applyBorder="1" applyAlignment="1" applyProtection="1">
      <alignment horizontal="left" vertical="top"/>
      <protection hidden="1"/>
    </xf>
    <xf numFmtId="0" fontId="57" fillId="21" borderId="17" xfId="0" applyFont="1" applyFill="1" applyBorder="1" applyAlignment="1" applyProtection="1">
      <alignment horizontal="left" vertical="center"/>
      <protection hidden="1"/>
    </xf>
    <xf numFmtId="164" fontId="3" fillId="21" borderId="0" xfId="0" applyNumberFormat="1" applyFont="1" applyFill="1" applyAlignment="1" applyProtection="1">
      <alignment horizontal="center" vertical="center"/>
      <protection hidden="1"/>
    </xf>
    <xf numFmtId="6" fontId="3" fillId="21" borderId="14" xfId="0" applyNumberFormat="1" applyFont="1" applyFill="1" applyBorder="1" applyAlignment="1" applyProtection="1">
      <alignment horizontal="center" vertical="center"/>
      <protection hidden="1"/>
    </xf>
    <xf numFmtId="0" fontId="58" fillId="21" borderId="17" xfId="0" applyFont="1" applyFill="1" applyBorder="1" applyAlignment="1" applyProtection="1">
      <alignment horizontal="left" vertical="top"/>
      <protection hidden="1"/>
    </xf>
    <xf numFmtId="0" fontId="59" fillId="21" borderId="17" xfId="0" applyFont="1" applyFill="1" applyBorder="1" applyAlignment="1" applyProtection="1">
      <alignment horizontal="left" vertical="top"/>
      <protection hidden="1"/>
    </xf>
    <xf numFmtId="0" fontId="2" fillId="21" borderId="0" xfId="0" applyFont="1" applyFill="1" applyAlignment="1" applyProtection="1">
      <alignment horizontal="right" vertical="center"/>
      <protection hidden="1"/>
    </xf>
    <xf numFmtId="6" fontId="2" fillId="21" borderId="14" xfId="0" applyNumberFormat="1" applyFont="1" applyFill="1" applyBorder="1" applyAlignment="1" applyProtection="1">
      <alignment horizontal="center" vertical="center"/>
      <protection hidden="1"/>
    </xf>
    <xf numFmtId="0" fontId="56" fillId="21" borderId="16" xfId="0" applyFont="1" applyFill="1" applyBorder="1" applyAlignment="1" applyProtection="1">
      <alignment vertical="center"/>
      <protection hidden="1"/>
    </xf>
    <xf numFmtId="0" fontId="56" fillId="21" borderId="15" xfId="0" applyFont="1" applyFill="1" applyBorder="1" applyAlignment="1" applyProtection="1">
      <alignment vertical="center"/>
      <protection hidden="1"/>
    </xf>
    <xf numFmtId="0" fontId="3" fillId="21" borderId="17" xfId="0" applyFont="1" applyFill="1" applyBorder="1" applyAlignment="1" applyProtection="1">
      <alignment horizontal="center" vertical="center"/>
      <protection hidden="1"/>
    </xf>
    <xf numFmtId="0" fontId="3" fillId="21" borderId="0" xfId="0" applyFont="1" applyFill="1" applyAlignment="1" applyProtection="1">
      <alignment horizontal="center" vertical="center"/>
      <protection hidden="1"/>
    </xf>
    <xf numFmtId="0" fontId="3" fillId="21" borderId="14" xfId="0" applyFont="1" applyFill="1" applyBorder="1" applyAlignment="1" applyProtection="1">
      <alignment horizontal="center" vertical="center"/>
      <protection hidden="1"/>
    </xf>
    <xf numFmtId="0" fontId="3" fillId="21" borderId="0" xfId="0" applyFont="1" applyFill="1" applyAlignment="1" applyProtection="1">
      <alignment vertical="top"/>
      <protection hidden="1"/>
    </xf>
    <xf numFmtId="0" fontId="3" fillId="21" borderId="14" xfId="0" applyFont="1" applyFill="1" applyBorder="1" applyAlignment="1" applyProtection="1">
      <alignment vertical="top"/>
      <protection hidden="1"/>
    </xf>
    <xf numFmtId="0" fontId="3" fillId="21" borderId="17" xfId="0" applyFont="1" applyFill="1" applyBorder="1" applyAlignment="1" applyProtection="1">
      <alignment vertical="center"/>
      <protection hidden="1"/>
    </xf>
    <xf numFmtId="0" fontId="3" fillId="21" borderId="14" xfId="0" applyFont="1" applyFill="1" applyBorder="1" applyAlignment="1" applyProtection="1">
      <alignment vertical="center"/>
      <protection hidden="1"/>
    </xf>
    <xf numFmtId="0" fontId="59" fillId="21" borderId="17" xfId="0" applyFont="1" applyFill="1" applyBorder="1" applyAlignment="1" applyProtection="1">
      <alignment horizontal="left" vertical="center"/>
      <protection hidden="1"/>
    </xf>
    <xf numFmtId="0" fontId="60" fillId="21" borderId="17" xfId="0" applyFont="1" applyFill="1" applyBorder="1" applyAlignment="1" applyProtection="1">
      <alignment horizontal="left" vertical="center"/>
      <protection hidden="1"/>
    </xf>
    <xf numFmtId="0" fontId="59" fillId="21" borderId="25" xfId="0" applyFont="1" applyFill="1" applyBorder="1" applyAlignment="1" applyProtection="1">
      <alignment horizontal="left" vertical="top"/>
      <protection hidden="1"/>
    </xf>
    <xf numFmtId="0" fontId="6" fillId="21" borderId="33" xfId="0" applyFont="1" applyFill="1" applyBorder="1" applyAlignment="1" applyProtection="1">
      <alignment vertical="center"/>
      <protection hidden="1"/>
    </xf>
    <xf numFmtId="0" fontId="6" fillId="21" borderId="20" xfId="0" applyFont="1" applyFill="1" applyBorder="1" applyAlignment="1" applyProtection="1">
      <alignment vertical="center"/>
      <protection hidden="1"/>
    </xf>
    <xf numFmtId="0" fontId="6" fillId="21" borderId="22" xfId="0" applyFont="1" applyFill="1" applyBorder="1" applyAlignment="1" applyProtection="1">
      <alignment vertical="center"/>
      <protection hidden="1"/>
    </xf>
    <xf numFmtId="0" fontId="6" fillId="21" borderId="17" xfId="0" applyFont="1" applyFill="1" applyBorder="1" applyAlignment="1" applyProtection="1">
      <alignment vertical="center"/>
      <protection hidden="1"/>
    </xf>
    <xf numFmtId="0" fontId="6" fillId="21" borderId="0" xfId="0" applyFont="1" applyFill="1" applyAlignment="1" applyProtection="1">
      <alignment vertical="center"/>
      <protection hidden="1"/>
    </xf>
    <xf numFmtId="0" fontId="6" fillId="21" borderId="14" xfId="0" applyFont="1" applyFill="1" applyBorder="1" applyAlignment="1" applyProtection="1">
      <alignment vertical="center"/>
      <protection hidden="1"/>
    </xf>
    <xf numFmtId="0" fontId="6" fillId="21" borderId="25" xfId="0" applyFont="1" applyFill="1" applyBorder="1" applyAlignment="1" applyProtection="1">
      <alignment vertical="center"/>
      <protection hidden="1"/>
    </xf>
    <xf numFmtId="0" fontId="6" fillId="21" borderId="16" xfId="0" applyFont="1" applyFill="1" applyBorder="1" applyAlignment="1" applyProtection="1">
      <alignment vertical="center"/>
      <protection hidden="1"/>
    </xf>
    <xf numFmtId="0" fontId="6" fillId="21" borderId="15" xfId="0" applyFont="1" applyFill="1" applyBorder="1" applyAlignment="1" applyProtection="1">
      <alignment vertical="center"/>
      <protection hidden="1"/>
    </xf>
    <xf numFmtId="0" fontId="6" fillId="21" borderId="11" xfId="0" applyFont="1" applyFill="1" applyBorder="1" applyAlignment="1" applyProtection="1">
      <alignment vertical="center"/>
      <protection hidden="1"/>
    </xf>
    <xf numFmtId="0" fontId="6" fillId="21" borderId="29" xfId="0" applyFont="1" applyFill="1" applyBorder="1" applyAlignment="1" applyProtection="1">
      <alignment vertical="center"/>
      <protection hidden="1"/>
    </xf>
    <xf numFmtId="0" fontId="6" fillId="21" borderId="27" xfId="0" applyFont="1" applyFill="1" applyBorder="1" applyAlignment="1" applyProtection="1">
      <alignment vertical="center"/>
      <protection hidden="1"/>
    </xf>
    <xf numFmtId="0" fontId="3" fillId="0" borderId="14" xfId="0" applyFont="1" applyBorder="1" applyAlignment="1" applyProtection="1">
      <protection hidden="1"/>
    </xf>
    <xf numFmtId="0" fontId="36" fillId="21" borderId="30" xfId="0" applyFont="1" applyFill="1" applyBorder="1" applyAlignment="1" applyProtection="1">
      <alignment vertical="center"/>
      <protection hidden="1"/>
    </xf>
    <xf numFmtId="0" fontId="36" fillId="21" borderId="31" xfId="0" applyFont="1" applyFill="1" applyBorder="1" applyAlignment="1" applyProtection="1">
      <alignment vertical="center"/>
      <protection hidden="1"/>
    </xf>
    <xf numFmtId="0" fontId="36" fillId="21" borderId="34" xfId="0" applyFont="1" applyFill="1" applyBorder="1" applyAlignment="1" applyProtection="1">
      <alignment vertical="center"/>
      <protection hidden="1"/>
    </xf>
    <xf numFmtId="0" fontId="3" fillId="21" borderId="29" xfId="0" applyFont="1" applyFill="1" applyBorder="1" applyAlignment="1" applyProtection="1">
      <alignment vertical="center" wrapText="1"/>
      <protection hidden="1"/>
    </xf>
    <xf numFmtId="0" fontId="3" fillId="21" borderId="35" xfId="0" applyFont="1" applyFill="1" applyBorder="1" applyAlignment="1" applyProtection="1">
      <alignment vertical="center" wrapText="1"/>
      <protection hidden="1"/>
    </xf>
    <xf numFmtId="0" fontId="6" fillId="21" borderId="35" xfId="0" applyFont="1" applyFill="1" applyBorder="1" applyAlignment="1" applyProtection="1">
      <alignment vertical="center"/>
      <protection hidden="1"/>
    </xf>
    <xf numFmtId="5" fontId="52" fillId="21" borderId="36" xfId="0" applyNumberFormat="1" applyFont="1" applyFill="1" applyBorder="1" applyAlignment="1" applyProtection="1">
      <alignment horizontal="center" vertical="center"/>
      <protection hidden="1"/>
    </xf>
    <xf numFmtId="0" fontId="3" fillId="21" borderId="33" xfId="0" applyFont="1" applyFill="1" applyBorder="1" applyAlignment="1" applyProtection="1">
      <alignment horizontal="center" vertical="center"/>
      <protection hidden="1"/>
    </xf>
    <xf numFmtId="7" fontId="53" fillId="21" borderId="34" xfId="0" applyNumberFormat="1" applyFont="1" applyFill="1" applyBorder="1" applyAlignment="1" applyProtection="1">
      <alignment horizontal="center" vertical="center"/>
      <protection hidden="1"/>
    </xf>
    <xf numFmtId="8" fontId="5" fillId="21" borderId="37" xfId="0" applyNumberFormat="1" applyFont="1" applyFill="1" applyBorder="1" applyAlignment="1" applyProtection="1">
      <alignment horizontal="center" vertical="center"/>
      <protection hidden="1"/>
    </xf>
    <xf numFmtId="0" fontId="55" fillId="21" borderId="23" xfId="0" applyFont="1" applyFill="1" applyBorder="1" applyAlignment="1" applyProtection="1">
      <alignment horizontal="left" vertical="center"/>
      <protection hidden="1"/>
    </xf>
    <xf numFmtId="0" fontId="3" fillId="21" borderId="17" xfId="0" applyFont="1" applyFill="1" applyBorder="1">
      <alignment horizontal="left"/>
    </xf>
    <xf numFmtId="0" fontId="3" fillId="21" borderId="11" xfId="0" applyFont="1" applyFill="1" applyBorder="1">
      <alignment horizontal="left"/>
    </xf>
    <xf numFmtId="0" fontId="12" fillId="21" borderId="0" xfId="0" applyFont="1" applyFill="1" applyAlignment="1" applyProtection="1">
      <alignment horizontal="left" vertical="center"/>
      <protection hidden="1"/>
    </xf>
    <xf numFmtId="0" fontId="61" fillId="21" borderId="38" xfId="0" applyFont="1" applyFill="1" applyBorder="1" applyAlignment="1" applyProtection="1">
      <alignment horizontal="center" vertical="center"/>
      <protection hidden="1"/>
    </xf>
    <xf numFmtId="0" fontId="3" fillId="21" borderId="0" xfId="0" applyFont="1" applyFill="1">
      <alignment horizontal="left"/>
    </xf>
    <xf numFmtId="0" fontId="3" fillId="0" borderId="0" xfId="55" applyProtection="1">
      <alignment horizontal="center" vertical="center" wrapText="1"/>
      <protection locked="0"/>
    </xf>
    <xf numFmtId="0" fontId="39" fillId="0" borderId="0" xfId="55" applyFont="1" applyProtection="1">
      <alignment horizontal="center" vertical="center" wrapText="1"/>
      <protection locked="0"/>
    </xf>
    <xf numFmtId="0" fontId="39" fillId="26" borderId="0" xfId="55" applyFont="1" applyFill="1" applyProtection="1">
      <alignment horizontal="center" vertical="center" wrapText="1"/>
      <protection locked="0"/>
    </xf>
    <xf numFmtId="0" fontId="39" fillId="27" borderId="0" xfId="55" applyFont="1" applyFill="1" applyProtection="1">
      <alignment horizontal="center" vertical="center" wrapText="1"/>
      <protection locked="0"/>
    </xf>
    <xf numFmtId="0" fontId="8" fillId="0" borderId="0" xfId="55" applyFont="1" applyAlignment="1" applyProtection="1">
      <alignment wrapText="1"/>
      <protection locked="0"/>
    </xf>
    <xf numFmtId="0" fontId="39" fillId="0" borderId="0" xfId="0" applyFont="1" applyAlignment="1">
      <alignment horizontal="center"/>
    </xf>
    <xf numFmtId="0" fontId="3" fillId="0" borderId="0" xfId="0" applyFont="1" applyAlignment="1">
      <alignment horizontal="center"/>
    </xf>
    <xf numFmtId="0" fontId="3" fillId="0" borderId="0" xfId="55" applyAlignment="1" applyProtection="1">
      <alignment vertical="center" wrapText="1"/>
      <protection locked="0"/>
    </xf>
    <xf numFmtId="2" fontId="3" fillId="0" borderId="0" xfId="0" applyNumberFormat="1" applyFont="1">
      <alignment horizontal="left"/>
    </xf>
    <xf numFmtId="8" fontId="3" fillId="0" borderId="0" xfId="0" applyNumberFormat="1" applyFont="1">
      <alignment horizontal="left"/>
    </xf>
    <xf numFmtId="0" fontId="59" fillId="0" borderId="0" xfId="0" applyFont="1" applyAlignment="1" applyProtection="1">
      <alignment horizontal="left" vertical="center" wrapText="1"/>
      <protection hidden="1"/>
    </xf>
    <xf numFmtId="0" fontId="3" fillId="21" borderId="39" xfId="0" applyFont="1" applyFill="1" applyBorder="1" applyProtection="1">
      <alignment horizontal="left"/>
      <protection hidden="1"/>
    </xf>
    <xf numFmtId="0" fontId="2" fillId="21" borderId="17" xfId="0" applyFont="1" applyFill="1" applyBorder="1" applyAlignment="1" applyProtection="1">
      <alignment horizontal="left" vertical="top"/>
      <protection hidden="1"/>
    </xf>
    <xf numFmtId="0" fontId="64" fillId="0" borderId="0" xfId="0" applyFont="1">
      <alignment horizontal="left"/>
    </xf>
    <xf numFmtId="7" fontId="53" fillId="21" borderId="13" xfId="0" applyNumberFormat="1" applyFont="1" applyFill="1" applyBorder="1" applyAlignment="1" applyProtection="1">
      <alignment horizontal="center" vertical="center"/>
      <protection hidden="1"/>
    </xf>
    <xf numFmtId="0" fontId="3" fillId="0" borderId="17" xfId="0" applyFont="1" applyBorder="1" applyAlignment="1" applyProtection="1">
      <alignment vertical="center"/>
      <protection hidden="1"/>
    </xf>
    <xf numFmtId="0" fontId="3" fillId="0" borderId="0" xfId="0" applyFont="1" applyAlignment="1" applyProtection="1">
      <alignment vertical="center"/>
      <protection hidden="1"/>
    </xf>
    <xf numFmtId="0" fontId="3" fillId="0" borderId="14" xfId="0" applyFont="1" applyBorder="1" applyAlignment="1" applyProtection="1">
      <alignment vertical="center"/>
      <protection hidden="1"/>
    </xf>
    <xf numFmtId="0" fontId="57" fillId="0" borderId="17" xfId="0" applyFont="1" applyBorder="1" applyAlignment="1" applyProtection="1">
      <alignment horizontal="left" vertical="top"/>
      <protection hidden="1"/>
    </xf>
    <xf numFmtId="0" fontId="70" fillId="0" borderId="0" xfId="0" applyFont="1">
      <alignment horizontal="left"/>
    </xf>
    <xf numFmtId="0" fontId="69" fillId="0" borderId="0" xfId="0" applyFont="1" applyAlignment="1">
      <alignment horizontal="center"/>
    </xf>
    <xf numFmtId="0" fontId="2" fillId="0" borderId="0" xfId="54" applyFont="1">
      <alignment horizontal="left"/>
    </xf>
    <xf numFmtId="0" fontId="3" fillId="0" borderId="0" xfId="54">
      <alignment horizontal="left"/>
    </xf>
    <xf numFmtId="14" fontId="3" fillId="0" borderId="0" xfId="54" applyNumberFormat="1">
      <alignment horizontal="left"/>
    </xf>
    <xf numFmtId="43" fontId="70" fillId="0" borderId="0" xfId="79" applyFont="1" applyAlignment="1">
      <alignment horizontal="left"/>
    </xf>
    <xf numFmtId="7" fontId="52" fillId="0" borderId="37" xfId="0" applyNumberFormat="1" applyFont="1" applyBorder="1" applyAlignment="1" applyProtection="1">
      <alignment horizontal="center" vertical="center"/>
      <protection hidden="1"/>
    </xf>
    <xf numFmtId="0" fontId="14" fillId="17" borderId="0" xfId="54" applyFont="1" applyFill="1" applyAlignment="1" applyProtection="1">
      <alignment horizontal="center"/>
      <protection hidden="1"/>
    </xf>
    <xf numFmtId="0" fontId="11" fillId="17" borderId="0" xfId="54" applyFont="1" applyFill="1" applyAlignment="1" applyProtection="1">
      <alignment horizontal="center"/>
      <protection hidden="1"/>
    </xf>
    <xf numFmtId="0" fontId="11" fillId="17" borderId="0" xfId="54" applyFont="1" applyFill="1" applyAlignment="1" applyProtection="1">
      <alignment horizontal="center" wrapText="1"/>
      <protection hidden="1"/>
    </xf>
    <xf numFmtId="14" fontId="2" fillId="17" borderId="0" xfId="54" applyNumberFormat="1" applyFont="1" applyFill="1" applyAlignment="1" applyProtection="1">
      <alignment horizontal="center" vertical="center"/>
      <protection hidden="1"/>
    </xf>
    <xf numFmtId="0" fontId="2" fillId="17" borderId="0" xfId="54" applyFont="1" applyFill="1" applyAlignment="1" applyProtection="1">
      <alignment horizontal="center" vertical="center"/>
      <protection hidden="1"/>
    </xf>
    <xf numFmtId="0" fontId="15" fillId="17" borderId="0" xfId="54" applyFont="1" applyFill="1" applyAlignment="1" applyProtection="1">
      <alignment horizontal="center"/>
      <protection hidden="1"/>
    </xf>
    <xf numFmtId="0" fontId="15" fillId="17" borderId="0" xfId="54" applyFont="1" applyFill="1" applyAlignment="1" applyProtection="1">
      <alignment horizontal="center" vertical="center"/>
      <protection hidden="1"/>
    </xf>
    <xf numFmtId="0" fontId="11" fillId="17" borderId="0" xfId="54" applyFont="1" applyFill="1" applyAlignment="1" applyProtection="1">
      <alignment horizontal="center" vertical="center" wrapText="1"/>
      <protection hidden="1"/>
    </xf>
    <xf numFmtId="0" fontId="49" fillId="17" borderId="0" xfId="49" applyFill="1" applyAlignment="1" applyProtection="1">
      <alignment horizontal="center"/>
      <protection hidden="1"/>
    </xf>
    <xf numFmtId="0" fontId="16" fillId="17" borderId="0" xfId="54" applyFont="1" applyFill="1" applyAlignment="1" applyProtection="1">
      <alignment horizontal="center"/>
      <protection hidden="1"/>
    </xf>
    <xf numFmtId="0" fontId="17" fillId="17" borderId="0" xfId="54" applyFont="1" applyFill="1" applyAlignment="1" applyProtection="1">
      <alignment horizontal="center"/>
      <protection hidden="1"/>
    </xf>
    <xf numFmtId="0" fontId="18" fillId="17" borderId="0" xfId="54" applyFont="1" applyFill="1" applyAlignment="1" applyProtection="1">
      <alignment horizontal="center"/>
      <protection hidden="1"/>
    </xf>
    <xf numFmtId="0" fontId="62" fillId="17" borderId="0" xfId="49" applyFont="1" applyFill="1" applyAlignment="1" applyProtection="1">
      <alignment horizontal="left"/>
      <protection hidden="1"/>
    </xf>
    <xf numFmtId="0" fontId="59" fillId="17" borderId="0" xfId="78" quotePrefix="1" applyFont="1" applyFill="1" applyAlignment="1" applyProtection="1">
      <alignment horizontal="center"/>
      <protection hidden="1"/>
    </xf>
    <xf numFmtId="0" fontId="59" fillId="17" borderId="0" xfId="78" applyFont="1" applyFill="1" applyAlignment="1" applyProtection="1">
      <alignment horizontal="center"/>
      <protection hidden="1"/>
    </xf>
    <xf numFmtId="0" fontId="3" fillId="17" borderId="0" xfId="54" applyFill="1" applyAlignment="1" applyProtection="1">
      <alignment horizontal="center"/>
      <protection hidden="1"/>
    </xf>
    <xf numFmtId="0" fontId="7" fillId="28" borderId="17" xfId="0" applyFont="1" applyFill="1" applyBorder="1" applyAlignment="1" applyProtection="1">
      <alignment horizontal="left" vertical="center"/>
      <protection hidden="1"/>
    </xf>
    <xf numFmtId="0" fontId="7" fillId="28" borderId="0" xfId="0" applyFont="1" applyFill="1" applyAlignment="1" applyProtection="1">
      <alignment horizontal="left" vertical="center"/>
      <protection hidden="1"/>
    </xf>
    <xf numFmtId="0" fontId="7" fillId="28" borderId="14" xfId="0" applyFont="1" applyFill="1" applyBorder="1" applyAlignment="1" applyProtection="1">
      <alignment horizontal="left" vertical="center"/>
      <protection hidden="1"/>
    </xf>
    <xf numFmtId="14" fontId="68" fillId="0" borderId="16" xfId="0" applyNumberFormat="1" applyFont="1" applyBorder="1" applyAlignment="1" applyProtection="1">
      <alignment horizontal="center" vertical="center"/>
      <protection hidden="1"/>
    </xf>
    <xf numFmtId="14" fontId="68" fillId="0" borderId="15" xfId="0" applyNumberFormat="1" applyFont="1" applyBorder="1" applyAlignment="1" applyProtection="1">
      <alignment horizontal="center" vertical="center"/>
      <protection hidden="1"/>
    </xf>
    <xf numFmtId="0" fontId="59" fillId="21" borderId="17" xfId="0" applyFont="1" applyFill="1" applyBorder="1" applyAlignment="1" applyProtection="1">
      <alignment horizontal="left" vertical="top" wrapText="1"/>
      <protection hidden="1"/>
    </xf>
    <xf numFmtId="0" fontId="59" fillId="21" borderId="0" xfId="0" applyFont="1" applyFill="1" applyAlignment="1" applyProtection="1">
      <alignment horizontal="left" vertical="top" wrapText="1"/>
      <protection hidden="1"/>
    </xf>
    <xf numFmtId="0" fontId="59" fillId="21" borderId="14" xfId="0" applyFont="1" applyFill="1" applyBorder="1" applyAlignment="1" applyProtection="1">
      <alignment horizontal="left" vertical="top" wrapText="1"/>
      <protection hidden="1"/>
    </xf>
    <xf numFmtId="0" fontId="3" fillId="21" borderId="28" xfId="0" applyFont="1" applyFill="1" applyBorder="1" applyAlignment="1" applyProtection="1">
      <alignment horizontal="center" wrapText="1"/>
      <protection hidden="1"/>
    </xf>
    <xf numFmtId="0" fontId="3" fillId="21" borderId="19" xfId="0" applyFont="1" applyFill="1" applyBorder="1" applyAlignment="1" applyProtection="1">
      <alignment horizontal="center" wrapText="1"/>
      <protection hidden="1"/>
    </xf>
    <xf numFmtId="0" fontId="59" fillId="0" borderId="17" xfId="0" applyFont="1" applyBorder="1" applyAlignment="1" applyProtection="1">
      <alignment horizontal="left" vertical="top" wrapText="1"/>
      <protection hidden="1"/>
    </xf>
    <xf numFmtId="0" fontId="59" fillId="0" borderId="0" xfId="0" applyFont="1" applyAlignment="1" applyProtection="1">
      <alignment horizontal="left" vertical="top"/>
      <protection hidden="1"/>
    </xf>
    <xf numFmtId="0" fontId="59" fillId="0" borderId="14" xfId="0" applyFont="1" applyBorder="1" applyAlignment="1" applyProtection="1">
      <alignment horizontal="left" vertical="top"/>
      <protection hidden="1"/>
    </xf>
    <xf numFmtId="0" fontId="59" fillId="0" borderId="17" xfId="0" applyFont="1" applyBorder="1" applyAlignment="1" applyProtection="1">
      <alignment horizontal="left" vertical="top"/>
      <protection hidden="1"/>
    </xf>
    <xf numFmtId="0" fontId="3" fillId="21" borderId="17" xfId="0" applyFont="1" applyFill="1" applyBorder="1" applyAlignment="1" applyProtection="1">
      <alignment horizontal="center" vertical="center"/>
      <protection hidden="1"/>
    </xf>
    <xf numFmtId="0" fontId="3" fillId="21" borderId="0" xfId="0" applyFont="1" applyFill="1" applyAlignment="1" applyProtection="1">
      <alignment horizontal="center" vertical="center"/>
      <protection hidden="1"/>
    </xf>
    <xf numFmtId="0" fontId="3" fillId="21" borderId="14" xfId="0" applyFont="1" applyFill="1" applyBorder="1" applyAlignment="1" applyProtection="1">
      <alignment horizontal="center" vertical="center"/>
      <protection hidden="1"/>
    </xf>
    <xf numFmtId="0" fontId="55" fillId="28" borderId="46" xfId="0" applyFont="1" applyFill="1" applyBorder="1" applyAlignment="1" applyProtection="1">
      <alignment horizontal="left" vertical="center"/>
      <protection hidden="1"/>
    </xf>
    <xf numFmtId="0" fontId="55" fillId="28" borderId="35" xfId="0" applyFont="1" applyFill="1" applyBorder="1" applyAlignment="1" applyProtection="1">
      <alignment horizontal="left" vertical="center"/>
      <protection hidden="1"/>
    </xf>
    <xf numFmtId="0" fontId="55" fillId="28" borderId="36" xfId="0" applyFont="1" applyFill="1" applyBorder="1" applyAlignment="1" applyProtection="1">
      <alignment horizontal="left" vertical="center"/>
      <protection hidden="1"/>
    </xf>
    <xf numFmtId="8" fontId="53" fillId="0" borderId="13" xfId="0" applyNumberFormat="1" applyFont="1" applyBorder="1" applyAlignment="1" applyProtection="1">
      <alignment horizontal="right" vertical="center"/>
      <protection hidden="1"/>
    </xf>
    <xf numFmtId="8" fontId="53" fillId="21" borderId="13" xfId="0" applyNumberFormat="1" applyFont="1" applyFill="1" applyBorder="1" applyAlignment="1" applyProtection="1">
      <alignment horizontal="right" vertical="center"/>
      <protection hidden="1"/>
    </xf>
    <xf numFmtId="8" fontId="53" fillId="0" borderId="30" xfId="0" applyNumberFormat="1" applyFont="1" applyBorder="1" applyAlignment="1" applyProtection="1">
      <alignment horizontal="right" vertical="center"/>
      <protection hidden="1"/>
    </xf>
    <xf numFmtId="8" fontId="53" fillId="0" borderId="34" xfId="0" applyNumberFormat="1" applyFont="1" applyBorder="1" applyAlignment="1" applyProtection="1">
      <alignment horizontal="right" vertical="center"/>
      <protection hidden="1"/>
    </xf>
    <xf numFmtId="0" fontId="15" fillId="21" borderId="25" xfId="0" applyFont="1" applyFill="1" applyBorder="1" applyAlignment="1" applyProtection="1">
      <alignment horizontal="left" vertical="center" wrapText="1"/>
      <protection hidden="1"/>
    </xf>
    <xf numFmtId="0" fontId="15" fillId="21" borderId="16" xfId="0" applyFont="1" applyFill="1" applyBorder="1" applyAlignment="1" applyProtection="1">
      <alignment horizontal="left" vertical="center" wrapText="1"/>
      <protection hidden="1"/>
    </xf>
    <xf numFmtId="49" fontId="3" fillId="24" borderId="47" xfId="0" applyNumberFormat="1" applyFont="1" applyFill="1" applyBorder="1" applyAlignment="1" applyProtection="1">
      <alignment horizontal="center" vertical="center" wrapText="1"/>
      <protection locked="0" hidden="1"/>
    </xf>
    <xf numFmtId="49" fontId="3" fillId="24" borderId="39" xfId="0" applyNumberFormat="1" applyFont="1" applyFill="1" applyBorder="1" applyAlignment="1" applyProtection="1">
      <alignment horizontal="center" vertical="center" wrapText="1"/>
      <protection locked="0" hidden="1"/>
    </xf>
    <xf numFmtId="49" fontId="3" fillId="24" borderId="32" xfId="0" applyNumberFormat="1" applyFont="1" applyFill="1" applyBorder="1" applyAlignment="1" applyProtection="1">
      <alignment horizontal="center" vertical="center" wrapText="1"/>
      <protection locked="0" hidden="1"/>
    </xf>
    <xf numFmtId="8" fontId="53" fillId="21" borderId="33" xfId="0" applyNumberFormat="1" applyFont="1" applyFill="1" applyBorder="1" applyAlignment="1" applyProtection="1">
      <alignment horizontal="center" vertical="center"/>
      <protection hidden="1"/>
    </xf>
    <xf numFmtId="8" fontId="53" fillId="21" borderId="22" xfId="0" applyNumberFormat="1" applyFont="1" applyFill="1" applyBorder="1" applyAlignment="1" applyProtection="1">
      <alignment horizontal="center" vertical="center"/>
      <protection hidden="1"/>
    </xf>
    <xf numFmtId="0" fontId="59" fillId="21" borderId="17" xfId="0" applyFont="1" applyFill="1" applyBorder="1" applyAlignment="1" applyProtection="1">
      <alignment horizontal="left" vertical="center" wrapText="1"/>
      <protection hidden="1"/>
    </xf>
    <xf numFmtId="0" fontId="59" fillId="21" borderId="0" xfId="0" applyFont="1" applyFill="1" applyAlignment="1" applyProtection="1">
      <alignment horizontal="left" vertical="center" wrapText="1"/>
      <protection hidden="1"/>
    </xf>
    <xf numFmtId="0" fontId="59" fillId="21" borderId="14" xfId="0" applyFont="1" applyFill="1" applyBorder="1" applyAlignment="1" applyProtection="1">
      <alignment horizontal="left" vertical="center" wrapText="1"/>
      <protection hidden="1"/>
    </xf>
    <xf numFmtId="0" fontId="59" fillId="0" borderId="0" xfId="0" applyFont="1" applyAlignment="1" applyProtection="1">
      <alignment horizontal="left" vertical="top" wrapText="1"/>
      <protection hidden="1"/>
    </xf>
    <xf numFmtId="0" fontId="59" fillId="0" borderId="14" xfId="0" applyFont="1" applyBorder="1" applyAlignment="1" applyProtection="1">
      <alignment horizontal="left" vertical="top" wrapText="1"/>
      <protection hidden="1"/>
    </xf>
    <xf numFmtId="0" fontId="3" fillId="21" borderId="17" xfId="55" applyFill="1" applyBorder="1" applyAlignment="1" applyProtection="1">
      <alignment horizontal="left" vertical="top" wrapText="1"/>
      <protection hidden="1"/>
    </xf>
    <xf numFmtId="0" fontId="3" fillId="21" borderId="0" xfId="55" applyFill="1" applyAlignment="1" applyProtection="1">
      <alignment horizontal="left" vertical="top" wrapText="1"/>
      <protection hidden="1"/>
    </xf>
    <xf numFmtId="0" fontId="3" fillId="21" borderId="14" xfId="55" applyFill="1" applyBorder="1" applyAlignment="1" applyProtection="1">
      <alignment horizontal="left" vertical="top" wrapText="1"/>
      <protection hidden="1"/>
    </xf>
    <xf numFmtId="0" fontId="3" fillId="24" borderId="13" xfId="0" applyFont="1" applyFill="1" applyBorder="1" applyAlignment="1" applyProtection="1">
      <alignment horizontal="center"/>
      <protection locked="0" hidden="1"/>
    </xf>
    <xf numFmtId="0" fontId="3" fillId="21" borderId="20" xfId="0" applyFont="1" applyFill="1" applyBorder="1" applyAlignment="1" applyProtection="1">
      <alignment horizontal="left" vertical="center" wrapText="1"/>
      <protection hidden="1"/>
    </xf>
    <xf numFmtId="0" fontId="3" fillId="21" borderId="0" xfId="0" applyFont="1" applyFill="1" applyAlignment="1" applyProtection="1">
      <alignment horizontal="left" vertical="center" wrapText="1"/>
      <protection hidden="1"/>
    </xf>
    <xf numFmtId="0" fontId="45" fillId="21" borderId="17" xfId="0" applyFont="1" applyFill="1" applyBorder="1" applyAlignment="1" applyProtection="1">
      <alignment horizontal="left" vertical="center" wrapText="1"/>
      <protection hidden="1"/>
    </xf>
    <xf numFmtId="0" fontId="45" fillId="21" borderId="0" xfId="0" applyFont="1" applyFill="1" applyAlignment="1" applyProtection="1">
      <alignment horizontal="left" vertical="center" wrapText="1"/>
      <protection hidden="1"/>
    </xf>
    <xf numFmtId="0" fontId="45" fillId="21" borderId="14" xfId="0" applyFont="1" applyFill="1" applyBorder="1" applyAlignment="1" applyProtection="1">
      <alignment horizontal="left" vertical="center" wrapText="1"/>
      <protection hidden="1"/>
    </xf>
    <xf numFmtId="0" fontId="63" fillId="28" borderId="50" xfId="0" applyFont="1" applyFill="1" applyBorder="1" applyAlignment="1" applyProtection="1">
      <alignment horizontal="center" vertical="center" wrapText="1"/>
      <protection hidden="1"/>
    </xf>
    <xf numFmtId="0" fontId="63" fillId="28" borderId="45" xfId="0" applyFont="1" applyFill="1" applyBorder="1" applyAlignment="1" applyProtection="1">
      <alignment horizontal="center" vertical="center" wrapText="1"/>
      <protection hidden="1"/>
    </xf>
    <xf numFmtId="0" fontId="63" fillId="28" borderId="12" xfId="0" applyFont="1" applyFill="1" applyBorder="1" applyAlignment="1" applyProtection="1">
      <alignment horizontal="center" vertical="center" wrapText="1"/>
      <protection hidden="1"/>
    </xf>
    <xf numFmtId="0" fontId="63" fillId="28" borderId="51" xfId="0" applyFont="1" applyFill="1" applyBorder="1" applyAlignment="1" applyProtection="1">
      <alignment horizontal="center" vertical="center" wrapText="1"/>
      <protection hidden="1"/>
    </xf>
    <xf numFmtId="0" fontId="63" fillId="28" borderId="0" xfId="0" applyFont="1" applyFill="1" applyAlignment="1" applyProtection="1">
      <alignment horizontal="center" vertical="center" wrapText="1"/>
      <protection hidden="1"/>
    </xf>
    <xf numFmtId="0" fontId="63" fillId="28" borderId="52" xfId="0" applyFont="1" applyFill="1" applyBorder="1" applyAlignment="1" applyProtection="1">
      <alignment horizontal="center" vertical="center" wrapText="1"/>
      <protection hidden="1"/>
    </xf>
    <xf numFmtId="0" fontId="63" fillId="28" borderId="53" xfId="0" applyFont="1" applyFill="1" applyBorder="1" applyAlignment="1" applyProtection="1">
      <alignment horizontal="center" vertical="center" wrapText="1"/>
      <protection hidden="1"/>
    </xf>
    <xf numFmtId="0" fontId="63" fillId="28" borderId="29" xfId="0" applyFont="1" applyFill="1" applyBorder="1" applyAlignment="1" applyProtection="1">
      <alignment horizontal="center" vertical="center" wrapText="1"/>
      <protection hidden="1"/>
    </xf>
    <xf numFmtId="0" fontId="63" fillId="28" borderId="54" xfId="0" applyFont="1" applyFill="1" applyBorder="1" applyAlignment="1" applyProtection="1">
      <alignment horizontal="center" vertical="center" wrapText="1"/>
      <protection hidden="1"/>
    </xf>
    <xf numFmtId="0" fontId="55" fillId="28" borderId="23" xfId="0" applyFont="1" applyFill="1" applyBorder="1" applyAlignment="1" applyProtection="1">
      <alignment horizontal="left" vertical="center"/>
      <protection hidden="1"/>
    </xf>
    <xf numFmtId="0" fontId="55" fillId="28" borderId="45" xfId="0" applyFont="1" applyFill="1" applyBorder="1" applyAlignment="1" applyProtection="1">
      <alignment horizontal="left" vertical="center"/>
      <protection hidden="1"/>
    </xf>
    <xf numFmtId="0" fontId="55" fillId="28" borderId="24" xfId="0" applyFont="1" applyFill="1" applyBorder="1" applyAlignment="1" applyProtection="1">
      <alignment horizontal="left" vertical="center"/>
      <protection hidden="1"/>
    </xf>
    <xf numFmtId="0" fontId="5" fillId="28" borderId="30" xfId="0" applyFont="1" applyFill="1" applyBorder="1" applyAlignment="1" applyProtection="1">
      <alignment horizontal="left" vertical="center" wrapText="1"/>
      <protection hidden="1"/>
    </xf>
    <xf numFmtId="0" fontId="5" fillId="28" borderId="31" xfId="0" applyFont="1" applyFill="1" applyBorder="1" applyAlignment="1" applyProtection="1">
      <alignment horizontal="left" vertical="center" wrapText="1"/>
      <protection hidden="1"/>
    </xf>
    <xf numFmtId="0" fontId="5" fillId="28" borderId="34" xfId="0" applyFont="1" applyFill="1" applyBorder="1" applyAlignment="1" applyProtection="1">
      <alignment horizontal="left" vertical="center" wrapText="1"/>
      <protection hidden="1"/>
    </xf>
    <xf numFmtId="0" fontId="3" fillId="26" borderId="0" xfId="0" applyFont="1" applyFill="1" applyAlignment="1">
      <alignment horizontal="center"/>
    </xf>
    <xf numFmtId="0" fontId="55" fillId="26" borderId="46" xfId="0" applyFont="1" applyFill="1" applyBorder="1" applyAlignment="1" applyProtection="1">
      <alignment horizontal="left" vertical="center"/>
      <protection hidden="1"/>
    </xf>
    <xf numFmtId="0" fontId="55" fillId="26" borderId="35" xfId="0" applyFont="1" applyFill="1" applyBorder="1" applyAlignment="1" applyProtection="1">
      <alignment horizontal="left" vertical="center"/>
      <protection hidden="1"/>
    </xf>
    <xf numFmtId="0" fontId="55" fillId="26" borderId="36" xfId="0" applyFont="1" applyFill="1" applyBorder="1" applyAlignment="1" applyProtection="1">
      <alignment horizontal="left" vertical="center"/>
      <protection hidden="1"/>
    </xf>
    <xf numFmtId="0" fontId="3" fillId="24" borderId="30" xfId="0" applyFont="1" applyFill="1" applyBorder="1" applyAlignment="1" applyProtection="1">
      <alignment horizontal="center" vertical="center"/>
      <protection hidden="1"/>
    </xf>
    <xf numFmtId="0" fontId="3" fillId="24" borderId="34" xfId="0" applyFont="1" applyFill="1" applyBorder="1" applyAlignment="1" applyProtection="1">
      <alignment horizontal="center" vertical="center"/>
      <protection hidden="1"/>
    </xf>
    <xf numFmtId="0" fontId="3" fillId="24" borderId="30" xfId="0" applyFont="1" applyFill="1" applyBorder="1" applyAlignment="1" applyProtection="1">
      <alignment horizontal="center" vertical="center"/>
      <protection locked="0" hidden="1"/>
    </xf>
    <xf numFmtId="0" fontId="3" fillId="24" borderId="34" xfId="0" applyFont="1" applyFill="1" applyBorder="1" applyAlignment="1" applyProtection="1">
      <alignment horizontal="center" vertical="center"/>
      <protection locked="0" hidden="1"/>
    </xf>
    <xf numFmtId="0" fontId="56" fillId="23" borderId="42" xfId="0" applyFont="1" applyFill="1" applyBorder="1" applyAlignment="1" applyProtection="1">
      <alignment horizontal="center" vertical="center"/>
      <protection hidden="1"/>
    </xf>
    <xf numFmtId="0" fontId="56" fillId="23" borderId="44" xfId="0" applyFont="1" applyFill="1" applyBorder="1" applyAlignment="1" applyProtection="1">
      <alignment horizontal="center" vertical="center"/>
      <protection hidden="1"/>
    </xf>
    <xf numFmtId="0" fontId="41" fillId="29" borderId="48" xfId="0" applyFont="1" applyFill="1" applyBorder="1" applyAlignment="1" applyProtection="1">
      <alignment horizontal="center" vertical="center" wrapText="1"/>
      <protection hidden="1"/>
    </xf>
    <xf numFmtId="0" fontId="41" fillId="29" borderId="35" xfId="0" applyFont="1" applyFill="1" applyBorder="1" applyAlignment="1" applyProtection="1">
      <alignment horizontal="center" vertical="center" wrapText="1"/>
      <protection hidden="1"/>
    </xf>
    <xf numFmtId="0" fontId="41" fillId="29" borderId="36" xfId="0" applyFont="1" applyFill="1" applyBorder="1" applyAlignment="1" applyProtection="1">
      <alignment horizontal="center" vertical="center" wrapText="1"/>
      <protection hidden="1"/>
    </xf>
    <xf numFmtId="0" fontId="41" fillId="24" borderId="46" xfId="0" applyFont="1" applyFill="1" applyBorder="1" applyAlignment="1" applyProtection="1">
      <alignment horizontal="center" vertical="center" wrapText="1"/>
      <protection hidden="1"/>
    </xf>
    <xf numFmtId="0" fontId="41" fillId="24" borderId="35" xfId="0" applyFont="1" applyFill="1" applyBorder="1" applyAlignment="1" applyProtection="1">
      <alignment horizontal="center" vertical="center" wrapText="1"/>
      <protection hidden="1"/>
    </xf>
    <xf numFmtId="0" fontId="41" fillId="24" borderId="49" xfId="0" applyFont="1" applyFill="1" applyBorder="1" applyAlignment="1" applyProtection="1">
      <alignment horizontal="center" vertical="center" wrapText="1"/>
      <protection hidden="1"/>
    </xf>
    <xf numFmtId="0" fontId="41" fillId="21" borderId="48" xfId="0" applyFont="1" applyFill="1" applyBorder="1" applyAlignment="1" applyProtection="1">
      <alignment horizontal="center" vertical="center" wrapText="1"/>
      <protection hidden="1"/>
    </xf>
    <xf numFmtId="0" fontId="41" fillId="21" borderId="36" xfId="0" applyFont="1" applyFill="1" applyBorder="1" applyAlignment="1" applyProtection="1">
      <alignment horizontal="center" vertical="center" wrapText="1"/>
      <protection hidden="1"/>
    </xf>
    <xf numFmtId="8" fontId="59" fillId="0" borderId="28" xfId="0" applyNumberFormat="1" applyFont="1" applyBorder="1" applyAlignment="1" applyProtection="1">
      <alignment horizontal="center" vertical="center" wrapText="1"/>
      <protection hidden="1"/>
    </xf>
    <xf numFmtId="8" fontId="59" fillId="0" borderId="40" xfId="0" applyNumberFormat="1" applyFont="1" applyBorder="1" applyAlignment="1" applyProtection="1">
      <alignment horizontal="center" vertical="center" wrapText="1"/>
      <protection hidden="1"/>
    </xf>
    <xf numFmtId="8" fontId="59" fillId="0" borderId="41" xfId="0" applyNumberFormat="1" applyFont="1" applyBorder="1" applyAlignment="1" applyProtection="1">
      <alignment horizontal="center" vertical="center" wrapText="1"/>
      <protection hidden="1"/>
    </xf>
    <xf numFmtId="8" fontId="53" fillId="21" borderId="13" xfId="0" applyNumberFormat="1" applyFont="1" applyFill="1" applyBorder="1" applyAlignment="1" applyProtection="1">
      <alignment horizontal="center" vertical="center"/>
      <protection hidden="1"/>
    </xf>
    <xf numFmtId="0" fontId="3" fillId="21" borderId="17" xfId="0" applyFont="1" applyFill="1" applyBorder="1" applyAlignment="1" applyProtection="1">
      <alignment horizontal="left" vertical="center" wrapText="1"/>
      <protection hidden="1"/>
    </xf>
    <xf numFmtId="0" fontId="3" fillId="21" borderId="14" xfId="0" applyFont="1" applyFill="1" applyBorder="1" applyAlignment="1" applyProtection="1">
      <alignment horizontal="left" vertical="center" wrapText="1"/>
      <protection hidden="1"/>
    </xf>
    <xf numFmtId="0" fontId="3" fillId="27" borderId="0" xfId="0" applyFont="1" applyFill="1" applyAlignment="1">
      <alignment horizontal="center"/>
    </xf>
    <xf numFmtId="8" fontId="53" fillId="0" borderId="19" xfId="0" applyNumberFormat="1" applyFont="1" applyBorder="1" applyAlignment="1" applyProtection="1">
      <alignment horizontal="right" vertical="center"/>
      <protection hidden="1"/>
    </xf>
    <xf numFmtId="0" fontId="56" fillId="23" borderId="43" xfId="0" applyFont="1" applyFill="1" applyBorder="1" applyAlignment="1" applyProtection="1">
      <alignment horizontal="center" vertical="center"/>
      <protection hidden="1"/>
    </xf>
    <xf numFmtId="0" fontId="56" fillId="23" borderId="19" xfId="0" applyFont="1" applyFill="1" applyBorder="1" applyAlignment="1" applyProtection="1">
      <alignment horizontal="center" vertical="center"/>
      <protection hidden="1"/>
    </xf>
    <xf numFmtId="0" fontId="3" fillId="0" borderId="30" xfId="55" applyBorder="1" applyAlignment="1" applyProtection="1">
      <alignment horizontal="right" vertical="center" wrapText="1"/>
      <protection hidden="1"/>
    </xf>
    <xf numFmtId="0" fontId="3" fillId="0" borderId="31" xfId="55" applyBorder="1" applyAlignment="1" applyProtection="1">
      <alignment horizontal="right" vertical="center" wrapText="1"/>
      <protection hidden="1"/>
    </xf>
    <xf numFmtId="0" fontId="3" fillId="0" borderId="34" xfId="55" applyBorder="1" applyAlignment="1" applyProtection="1">
      <alignment horizontal="right" vertical="center" wrapText="1"/>
      <protection hidden="1"/>
    </xf>
    <xf numFmtId="0" fontId="44" fillId="21" borderId="23" xfId="55" applyFont="1" applyFill="1" applyBorder="1" applyAlignment="1" applyProtection="1">
      <alignment horizontal="left" vertical="top" wrapText="1"/>
      <protection hidden="1"/>
    </xf>
    <xf numFmtId="0" fontId="44" fillId="21" borderId="45" xfId="55" applyFont="1" applyFill="1" applyBorder="1" applyAlignment="1" applyProtection="1">
      <alignment horizontal="left" vertical="top" wrapText="1"/>
      <protection hidden="1"/>
    </xf>
    <xf numFmtId="0" fontId="44" fillId="21" borderId="24" xfId="55" applyFont="1" applyFill="1" applyBorder="1" applyAlignment="1" applyProtection="1">
      <alignment horizontal="left" vertical="top" wrapText="1"/>
      <protection hidden="1"/>
    </xf>
    <xf numFmtId="0" fontId="44" fillId="21" borderId="17" xfId="55" applyFont="1" applyFill="1" applyBorder="1" applyAlignment="1" applyProtection="1">
      <alignment horizontal="left" vertical="top" wrapText="1"/>
      <protection hidden="1"/>
    </xf>
    <xf numFmtId="0" fontId="44" fillId="21" borderId="0" xfId="55" applyFont="1" applyFill="1" applyAlignment="1" applyProtection="1">
      <alignment horizontal="left" vertical="top" wrapText="1"/>
      <protection hidden="1"/>
    </xf>
    <xf numFmtId="0" fontId="44" fillId="21" borderId="14" xfId="55" applyFont="1" applyFill="1" applyBorder="1" applyAlignment="1" applyProtection="1">
      <alignment horizontal="left" vertical="top" wrapText="1"/>
      <protection hidden="1"/>
    </xf>
    <xf numFmtId="0" fontId="3" fillId="22" borderId="13" xfId="55" applyFill="1" applyBorder="1" applyProtection="1">
      <alignment horizontal="center" vertical="center" wrapText="1"/>
      <protection locked="0"/>
    </xf>
    <xf numFmtId="8" fontId="59" fillId="0" borderId="28" xfId="34" applyNumberFormat="1" applyFont="1" applyFill="1" applyBorder="1" applyAlignment="1" applyProtection="1">
      <alignment horizontal="center" vertical="center"/>
      <protection hidden="1"/>
    </xf>
    <xf numFmtId="8" fontId="59" fillId="0" borderId="40" xfId="34" applyNumberFormat="1" applyFont="1" applyFill="1" applyBorder="1" applyAlignment="1" applyProtection="1">
      <alignment horizontal="center" vertical="center"/>
      <protection hidden="1"/>
    </xf>
    <xf numFmtId="8" fontId="59" fillId="0" borderId="19" xfId="34" applyNumberFormat="1" applyFont="1" applyFill="1" applyBorder="1" applyAlignment="1" applyProtection="1">
      <alignment horizontal="center" vertical="center"/>
      <protection hidden="1"/>
    </xf>
    <xf numFmtId="8" fontId="59" fillId="0" borderId="28" xfId="0" applyNumberFormat="1" applyFont="1" applyBorder="1" applyAlignment="1" applyProtection="1">
      <alignment horizontal="center" vertical="center"/>
      <protection hidden="1"/>
    </xf>
    <xf numFmtId="8" fontId="59" fillId="0" borderId="40" xfId="0" applyNumberFormat="1" applyFont="1" applyBorder="1" applyAlignment="1" applyProtection="1">
      <alignment horizontal="center" vertical="center"/>
      <protection hidden="1"/>
    </xf>
    <xf numFmtId="8" fontId="59" fillId="0" borderId="19" xfId="0" applyNumberFormat="1" applyFont="1" applyBorder="1" applyAlignment="1" applyProtection="1">
      <alignment horizontal="center" vertical="center"/>
      <protection hidden="1"/>
    </xf>
    <xf numFmtId="0" fontId="3" fillId="21" borderId="17" xfId="55" applyFill="1" applyBorder="1" applyAlignment="1" applyProtection="1">
      <alignment horizontal="left" vertical="center" wrapText="1"/>
      <protection hidden="1"/>
    </xf>
    <xf numFmtId="0" fontId="44" fillId="21" borderId="0" xfId="55" applyFont="1" applyFill="1" applyAlignment="1" applyProtection="1">
      <alignment horizontal="left" vertical="center" wrapText="1"/>
      <protection hidden="1"/>
    </xf>
    <xf numFmtId="0" fontId="44" fillId="21" borderId="14" xfId="55" applyFont="1" applyFill="1" applyBorder="1" applyAlignment="1" applyProtection="1">
      <alignment horizontal="left" vertical="center" wrapText="1"/>
      <protection hidden="1"/>
    </xf>
    <xf numFmtId="0" fontId="3" fillId="0" borderId="42" xfId="55" applyBorder="1" applyAlignment="1" applyProtection="1">
      <alignment horizontal="right" vertical="center" wrapText="1"/>
      <protection hidden="1"/>
    </xf>
    <xf numFmtId="0" fontId="3" fillId="0" borderId="43" xfId="55" applyBorder="1" applyAlignment="1" applyProtection="1">
      <alignment horizontal="right" vertical="center" wrapText="1"/>
      <protection hidden="1"/>
    </xf>
    <xf numFmtId="0" fontId="3" fillId="0" borderId="44" xfId="55" applyBorder="1" applyAlignment="1" applyProtection="1">
      <alignment horizontal="right" vertical="center" wrapText="1"/>
      <protection hidden="1"/>
    </xf>
  </cellXfs>
  <cellStyles count="80">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bo Box" xfId="28" xr:uid="{00000000-0005-0000-0000-00001B000000}"/>
    <cellStyle name="Combo Box 2" xfId="29" xr:uid="{00000000-0005-0000-0000-00001C000000}"/>
    <cellStyle name="Combo Box_APS_Prescriptive_FEB 2012 UNLOCKED v2.33" xfId="30" xr:uid="{00000000-0005-0000-0000-00001D000000}"/>
    <cellStyle name="Comma" xfId="79" builtinId="3"/>
    <cellStyle name="Comma 2" xfId="31" xr:uid="{00000000-0005-0000-0000-00001E000000}"/>
    <cellStyle name="Comma0" xfId="32" xr:uid="{00000000-0005-0000-0000-00001F000000}"/>
    <cellStyle name="Comma0 2" xfId="33" xr:uid="{00000000-0005-0000-0000-000020000000}"/>
    <cellStyle name="Currency" xfId="34" builtinId="4"/>
    <cellStyle name="Currency 2" xfId="35" xr:uid="{00000000-0005-0000-0000-000022000000}"/>
    <cellStyle name="Currency 3" xfId="36" xr:uid="{00000000-0005-0000-0000-000023000000}"/>
    <cellStyle name="Currency0" xfId="37" xr:uid="{00000000-0005-0000-0000-000024000000}"/>
    <cellStyle name="Currency0 2" xfId="38" xr:uid="{00000000-0005-0000-0000-000025000000}"/>
    <cellStyle name="Date" xfId="39" xr:uid="{00000000-0005-0000-0000-000026000000}"/>
    <cellStyle name="Date 2" xfId="40" xr:uid="{00000000-0005-0000-0000-000027000000}"/>
    <cellStyle name="Explanatory Text 2" xfId="41" xr:uid="{00000000-0005-0000-0000-000028000000}"/>
    <cellStyle name="Fixed" xfId="42" xr:uid="{00000000-0005-0000-0000-000029000000}"/>
    <cellStyle name="Fixed 2" xfId="43" xr:uid="{00000000-0005-0000-0000-00002A000000}"/>
    <cellStyle name="Good 2" xfId="44" xr:uid="{00000000-0005-0000-0000-00002B000000}"/>
    <cellStyle name="Heading 1 2" xfId="45" xr:uid="{00000000-0005-0000-0000-00002C000000}"/>
    <cellStyle name="Heading 2 2" xfId="46" xr:uid="{00000000-0005-0000-0000-00002D000000}"/>
    <cellStyle name="Heading 3 2" xfId="47" xr:uid="{00000000-0005-0000-0000-00002E000000}"/>
    <cellStyle name="Heading 4 2" xfId="48" xr:uid="{00000000-0005-0000-0000-00002F000000}"/>
    <cellStyle name="Hyperlink" xfId="49" builtinId="8"/>
    <cellStyle name="Input 2" xfId="50" xr:uid="{00000000-0005-0000-0000-000031000000}"/>
    <cellStyle name="Linked Cell 2" xfId="51" xr:uid="{00000000-0005-0000-0000-000032000000}"/>
    <cellStyle name="Neutral 2" xfId="52" xr:uid="{00000000-0005-0000-0000-000033000000}"/>
    <cellStyle name="Normal" xfId="0" builtinId="0"/>
    <cellStyle name="Normal 10" xfId="53" xr:uid="{00000000-0005-0000-0000-000035000000}"/>
    <cellStyle name="Normal 2" xfId="54" xr:uid="{00000000-0005-0000-0000-000036000000}"/>
    <cellStyle name="Normal 2 179" xfId="78" xr:uid="{1D781E31-33C1-4901-B705-28C0F2A019DF}"/>
    <cellStyle name="Normal 2 2" xfId="55" xr:uid="{00000000-0005-0000-0000-000037000000}"/>
    <cellStyle name="Normal 2 2 2" xfId="56" xr:uid="{00000000-0005-0000-0000-000038000000}"/>
    <cellStyle name="Normal 2 3" xfId="57" xr:uid="{00000000-0005-0000-0000-000039000000}"/>
    <cellStyle name="Normal 2 4" xfId="58" xr:uid="{00000000-0005-0000-0000-00003A000000}"/>
    <cellStyle name="Normal 2_Application Form" xfId="59" xr:uid="{00000000-0005-0000-0000-00003B000000}"/>
    <cellStyle name="Normal 3" xfId="60" xr:uid="{00000000-0005-0000-0000-00003C000000}"/>
    <cellStyle name="Normal 3 2" xfId="61" xr:uid="{00000000-0005-0000-0000-00003D000000}"/>
    <cellStyle name="Normal 3_Worksheet 1a)" xfId="62" xr:uid="{00000000-0005-0000-0000-00003E000000}"/>
    <cellStyle name="Normal 4" xfId="63" xr:uid="{00000000-0005-0000-0000-00003F000000}"/>
    <cellStyle name="Normal 5" xfId="64" xr:uid="{00000000-0005-0000-0000-000040000000}"/>
    <cellStyle name="Normal 6" xfId="65" xr:uid="{00000000-0005-0000-0000-000041000000}"/>
    <cellStyle name="Normal 7" xfId="66" xr:uid="{00000000-0005-0000-0000-000042000000}"/>
    <cellStyle name="Normal 8" xfId="67" xr:uid="{00000000-0005-0000-0000-000043000000}"/>
    <cellStyle name="Normal 9" xfId="68" xr:uid="{00000000-0005-0000-0000-000044000000}"/>
    <cellStyle name="Note 2" xfId="69" xr:uid="{00000000-0005-0000-0000-000045000000}"/>
    <cellStyle name="Output 2" xfId="70" xr:uid="{00000000-0005-0000-0000-000046000000}"/>
    <cellStyle name="Percent 2" xfId="71" xr:uid="{00000000-0005-0000-0000-000047000000}"/>
    <cellStyle name="Percent 3" xfId="72" xr:uid="{00000000-0005-0000-0000-000048000000}"/>
    <cellStyle name="Percent 4" xfId="73" xr:uid="{00000000-0005-0000-0000-000049000000}"/>
    <cellStyle name="Title 2" xfId="74" xr:uid="{00000000-0005-0000-0000-00004A000000}"/>
    <cellStyle name="Total 2" xfId="75" xr:uid="{00000000-0005-0000-0000-00004B000000}"/>
    <cellStyle name="Total 3" xfId="76" xr:uid="{00000000-0005-0000-0000-00004C000000}"/>
    <cellStyle name="Warning Text 2" xfId="77" xr:uid="{00000000-0005-0000-0000-00004D000000}"/>
  </cellStyles>
  <dxfs count="10">
    <dxf>
      <fill>
        <patternFill>
          <bgColor rgb="FFFF0000"/>
        </patternFill>
      </fill>
    </dxf>
    <dxf>
      <fill>
        <patternFill>
          <bgColor rgb="FFFF0000"/>
        </patternFill>
      </fill>
    </dxf>
    <dxf>
      <font>
        <color rgb="FFFF0000"/>
      </font>
    </dxf>
    <dxf>
      <fill>
        <patternFill>
          <bgColor rgb="FFFF0000"/>
        </patternFill>
      </fill>
    </dxf>
    <dxf>
      <fill>
        <patternFill>
          <bgColor rgb="FFFF0000"/>
        </patternFill>
      </fill>
    </dxf>
    <dxf>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33CC"/>
      <rgbColor rgb="00FFFF66"/>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2E1FF"/>
      <rgbColor rgb="00CCFFCC"/>
      <rgbColor rgb="00FFFFCC"/>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8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485775</xdr:colOff>
      <xdr:row>49</xdr:row>
      <xdr:rowOff>161924</xdr:rowOff>
    </xdr:from>
    <xdr:to>
      <xdr:col>13</xdr:col>
      <xdr:colOff>38100</xdr:colOff>
      <xdr:row>51</xdr:row>
      <xdr:rowOff>95249</xdr:rowOff>
    </xdr:to>
    <xdr:sp macro="" textlink="">
      <xdr:nvSpPr>
        <xdr:cNvPr id="2" name="Text Box 5">
          <a:extLst>
            <a:ext uri="{FF2B5EF4-FFF2-40B4-BE49-F238E27FC236}">
              <a16:creationId xmlns:a16="http://schemas.microsoft.com/office/drawing/2014/main" id="{11BA2A14-ED0A-49E9-A046-A87772D715A6}"/>
            </a:ext>
          </a:extLst>
        </xdr:cNvPr>
        <xdr:cNvSpPr txBox="1">
          <a:spLocks noChangeArrowheads="1"/>
        </xdr:cNvSpPr>
      </xdr:nvSpPr>
      <xdr:spPr bwMode="auto">
        <a:xfrm>
          <a:off x="485775" y="12877799"/>
          <a:ext cx="7467600" cy="257175"/>
        </a:xfrm>
        <a:prstGeom prst="rect">
          <a:avLst/>
        </a:prstGeom>
        <a:noFill/>
        <a:ln w="9525" algn="ctr">
          <a:noFill/>
          <a:miter lim="800000"/>
          <a:headEnd/>
          <a:tailEnd/>
        </a:ln>
        <a:effectLst/>
      </xdr:spPr>
      <xdr:txBody>
        <a:bodyPr vertOverflow="clip" wrap="square" lIns="91440" tIns="45720" rIns="91440" bIns="45720" anchor="t" upright="1"/>
        <a:lstStyle/>
        <a:p>
          <a:pPr algn="ctr" rtl="0">
            <a:defRPr sz="1000"/>
          </a:pPr>
          <a:r>
            <a:rPr lang="en-US" sz="1200" b="0" i="0" u="none" strike="noStrike" baseline="0">
              <a:solidFill>
                <a:srgbClr val="000000"/>
              </a:solidFill>
              <a:latin typeface="Arial"/>
              <a:cs typeface="Arial"/>
            </a:rPr>
            <a:t>Funded by TEP customers and approved by the Arizona Corporation Commission</a:t>
          </a:r>
        </a:p>
      </xdr:txBody>
    </xdr:sp>
    <xdr:clientData/>
  </xdr:twoCellAnchor>
  <xdr:twoCellAnchor editAs="oneCell">
    <xdr:from>
      <xdr:col>0</xdr:col>
      <xdr:colOff>314325</xdr:colOff>
      <xdr:row>1</xdr:row>
      <xdr:rowOff>123825</xdr:rowOff>
    </xdr:from>
    <xdr:to>
      <xdr:col>6</xdr:col>
      <xdr:colOff>129540</xdr:colOff>
      <xdr:row>5</xdr:row>
      <xdr:rowOff>152400</xdr:rowOff>
    </xdr:to>
    <xdr:pic>
      <xdr:nvPicPr>
        <xdr:cNvPr id="3316" name="Picture 1">
          <a:extLst>
            <a:ext uri="{FF2B5EF4-FFF2-40B4-BE49-F238E27FC236}">
              <a16:creationId xmlns:a16="http://schemas.microsoft.com/office/drawing/2014/main" id="{41CDC544-1B27-4192-8682-B51FC6C7A5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285750"/>
          <a:ext cx="3476625"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1</xdr:col>
      <xdr:colOff>190500</xdr:colOff>
      <xdr:row>25</xdr:row>
      <xdr:rowOff>171450</xdr:rowOff>
    </xdr:to>
    <xdr:sp macro="" textlink="">
      <xdr:nvSpPr>
        <xdr:cNvPr id="4260" name="Text Box 10">
          <a:extLst>
            <a:ext uri="{FF2B5EF4-FFF2-40B4-BE49-F238E27FC236}">
              <a16:creationId xmlns:a16="http://schemas.microsoft.com/office/drawing/2014/main" id="{A02F7BD0-2620-4102-813A-56893D5C2002}"/>
            </a:ext>
          </a:extLst>
        </xdr:cNvPr>
        <xdr:cNvSpPr txBox="1">
          <a:spLocks noChangeArrowheads="1"/>
        </xdr:cNvSpPr>
      </xdr:nvSpPr>
      <xdr:spPr bwMode="auto">
        <a:xfrm>
          <a:off x="952500" y="5057775"/>
          <a:ext cx="190500" cy="161925"/>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190500</xdr:colOff>
      <xdr:row>25</xdr:row>
      <xdr:rowOff>171450</xdr:rowOff>
    </xdr:to>
    <xdr:sp macro="" textlink="">
      <xdr:nvSpPr>
        <xdr:cNvPr id="4261" name="Text Box 11">
          <a:extLst>
            <a:ext uri="{FF2B5EF4-FFF2-40B4-BE49-F238E27FC236}">
              <a16:creationId xmlns:a16="http://schemas.microsoft.com/office/drawing/2014/main" id="{C198534A-A19C-48E8-94D1-EEAEB88275C7}"/>
            </a:ext>
          </a:extLst>
        </xdr:cNvPr>
        <xdr:cNvSpPr txBox="1">
          <a:spLocks noChangeArrowheads="1"/>
        </xdr:cNvSpPr>
      </xdr:nvSpPr>
      <xdr:spPr bwMode="auto">
        <a:xfrm>
          <a:off x="952500" y="5057775"/>
          <a:ext cx="190500" cy="161925"/>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190500</xdr:colOff>
      <xdr:row>25</xdr:row>
      <xdr:rowOff>171450</xdr:rowOff>
    </xdr:to>
    <xdr:sp macro="" textlink="">
      <xdr:nvSpPr>
        <xdr:cNvPr id="4262" name="Text Box 12">
          <a:extLst>
            <a:ext uri="{FF2B5EF4-FFF2-40B4-BE49-F238E27FC236}">
              <a16:creationId xmlns:a16="http://schemas.microsoft.com/office/drawing/2014/main" id="{75F72AE9-4303-4E19-A2A2-2CF0D6B17ED9}"/>
            </a:ext>
          </a:extLst>
        </xdr:cNvPr>
        <xdr:cNvSpPr txBox="1">
          <a:spLocks noChangeArrowheads="1"/>
        </xdr:cNvSpPr>
      </xdr:nvSpPr>
      <xdr:spPr bwMode="auto">
        <a:xfrm>
          <a:off x="952500" y="5057775"/>
          <a:ext cx="190500" cy="161925"/>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190500</xdr:colOff>
      <xdr:row>25</xdr:row>
      <xdr:rowOff>171450</xdr:rowOff>
    </xdr:to>
    <xdr:sp macro="" textlink="">
      <xdr:nvSpPr>
        <xdr:cNvPr id="4263" name="Text Box 13">
          <a:extLst>
            <a:ext uri="{FF2B5EF4-FFF2-40B4-BE49-F238E27FC236}">
              <a16:creationId xmlns:a16="http://schemas.microsoft.com/office/drawing/2014/main" id="{4E70B945-CA26-4014-B5E1-31C00025E90C}"/>
            </a:ext>
          </a:extLst>
        </xdr:cNvPr>
        <xdr:cNvSpPr txBox="1">
          <a:spLocks noChangeArrowheads="1"/>
        </xdr:cNvSpPr>
      </xdr:nvSpPr>
      <xdr:spPr bwMode="auto">
        <a:xfrm>
          <a:off x="952500" y="5057775"/>
          <a:ext cx="190500" cy="161925"/>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190500</xdr:colOff>
      <xdr:row>25</xdr:row>
      <xdr:rowOff>171450</xdr:rowOff>
    </xdr:to>
    <xdr:sp macro="" textlink="">
      <xdr:nvSpPr>
        <xdr:cNvPr id="4264" name="Text Box 14">
          <a:extLst>
            <a:ext uri="{FF2B5EF4-FFF2-40B4-BE49-F238E27FC236}">
              <a16:creationId xmlns:a16="http://schemas.microsoft.com/office/drawing/2014/main" id="{6D3991B7-E225-42E5-82AA-381B8A3B2138}"/>
            </a:ext>
          </a:extLst>
        </xdr:cNvPr>
        <xdr:cNvSpPr txBox="1">
          <a:spLocks noChangeArrowheads="1"/>
        </xdr:cNvSpPr>
      </xdr:nvSpPr>
      <xdr:spPr bwMode="auto">
        <a:xfrm>
          <a:off x="952500" y="5057775"/>
          <a:ext cx="190500" cy="161925"/>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190500</xdr:colOff>
      <xdr:row>25</xdr:row>
      <xdr:rowOff>171450</xdr:rowOff>
    </xdr:to>
    <xdr:sp macro="" textlink="">
      <xdr:nvSpPr>
        <xdr:cNvPr id="4265" name="Text Box 15">
          <a:extLst>
            <a:ext uri="{FF2B5EF4-FFF2-40B4-BE49-F238E27FC236}">
              <a16:creationId xmlns:a16="http://schemas.microsoft.com/office/drawing/2014/main" id="{C2EB3941-BAB4-41EA-AAF0-DF70F7AF6A02}"/>
            </a:ext>
          </a:extLst>
        </xdr:cNvPr>
        <xdr:cNvSpPr txBox="1">
          <a:spLocks noChangeArrowheads="1"/>
        </xdr:cNvSpPr>
      </xdr:nvSpPr>
      <xdr:spPr bwMode="auto">
        <a:xfrm>
          <a:off x="952500" y="5057775"/>
          <a:ext cx="190500" cy="161925"/>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190500</xdr:colOff>
      <xdr:row>25</xdr:row>
      <xdr:rowOff>171450</xdr:rowOff>
    </xdr:to>
    <xdr:sp macro="" textlink="">
      <xdr:nvSpPr>
        <xdr:cNvPr id="4266" name="Text Box 16">
          <a:extLst>
            <a:ext uri="{FF2B5EF4-FFF2-40B4-BE49-F238E27FC236}">
              <a16:creationId xmlns:a16="http://schemas.microsoft.com/office/drawing/2014/main" id="{7FACCA08-486D-4E89-86C4-CCB06C24C27C}"/>
            </a:ext>
          </a:extLst>
        </xdr:cNvPr>
        <xdr:cNvSpPr txBox="1">
          <a:spLocks noChangeArrowheads="1"/>
        </xdr:cNvSpPr>
      </xdr:nvSpPr>
      <xdr:spPr bwMode="auto">
        <a:xfrm>
          <a:off x="952500" y="5057775"/>
          <a:ext cx="190500" cy="161925"/>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xdr:col>
      <xdr:colOff>238125</xdr:colOff>
      <xdr:row>0</xdr:row>
      <xdr:rowOff>76200</xdr:rowOff>
    </xdr:from>
    <xdr:to>
      <xdr:col>7</xdr:col>
      <xdr:colOff>1714500</xdr:colOff>
      <xdr:row>1</xdr:row>
      <xdr:rowOff>419100</xdr:rowOff>
    </xdr:to>
    <xdr:pic>
      <xdr:nvPicPr>
        <xdr:cNvPr id="4267" name="Picture 9">
          <a:extLst>
            <a:ext uri="{FF2B5EF4-FFF2-40B4-BE49-F238E27FC236}">
              <a16:creationId xmlns:a16="http://schemas.microsoft.com/office/drawing/2014/main" id="{8374470F-FAD7-4157-B98C-3F45D0977C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8625" y="76200"/>
          <a:ext cx="14763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304800</xdr:colOff>
      <xdr:row>60</xdr:row>
      <xdr:rowOff>47625</xdr:rowOff>
    </xdr:from>
    <xdr:to>
      <xdr:col>7</xdr:col>
      <xdr:colOff>1790700</xdr:colOff>
      <xdr:row>62</xdr:row>
      <xdr:rowOff>167641</xdr:rowOff>
    </xdr:to>
    <xdr:pic>
      <xdr:nvPicPr>
        <xdr:cNvPr id="4268" name="Picture 10">
          <a:extLst>
            <a:ext uri="{FF2B5EF4-FFF2-40B4-BE49-F238E27FC236}">
              <a16:creationId xmlns:a16="http://schemas.microsoft.com/office/drawing/2014/main" id="{A13C450E-2F57-426A-9604-A3750449A4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15300" y="12544425"/>
          <a:ext cx="14859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epbes@franklinenergy.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Q54"/>
  <sheetViews>
    <sheetView tabSelected="1" zoomScaleNormal="100" zoomScaleSheetLayoutView="100" workbookViewId="0">
      <selection activeCell="D37" sqref="D37"/>
    </sheetView>
  </sheetViews>
  <sheetFormatPr defaultColWidth="0" defaultRowHeight="12.75" zeroHeight="1" x14ac:dyDescent="0.2"/>
  <cols>
    <col min="1" max="6" width="9.140625" style="6" customWidth="1"/>
    <col min="7" max="7" width="9" style="6" customWidth="1"/>
    <col min="8" max="13" width="9.140625" style="6" customWidth="1"/>
    <col min="14" max="14" width="7.42578125" style="6" customWidth="1"/>
    <col min="15" max="15" width="0" style="6" hidden="1" customWidth="1"/>
    <col min="16" max="16" width="2.5703125" style="6" hidden="1" customWidth="1"/>
    <col min="17" max="16384" width="0" style="6" hidden="1"/>
  </cols>
  <sheetData>
    <row r="1" spans="1:17" x14ac:dyDescent="0.2">
      <c r="A1" s="9"/>
      <c r="B1" s="9"/>
      <c r="C1" s="9"/>
      <c r="D1" s="9"/>
      <c r="E1" s="9"/>
      <c r="F1" s="9"/>
      <c r="G1" s="9"/>
      <c r="H1" s="9"/>
      <c r="I1" s="9"/>
      <c r="J1" s="9"/>
      <c r="K1" s="9"/>
      <c r="L1" s="9"/>
      <c r="M1" s="9"/>
      <c r="N1" s="9"/>
    </row>
    <row r="2" spans="1:17" x14ac:dyDescent="0.2">
      <c r="A2" s="9"/>
      <c r="B2" s="9"/>
      <c r="C2" s="9"/>
      <c r="D2" s="9"/>
      <c r="E2" s="9"/>
      <c r="F2" s="9"/>
      <c r="G2" s="9"/>
      <c r="H2" s="9"/>
      <c r="I2" s="9"/>
      <c r="J2" s="9"/>
      <c r="K2" s="9"/>
      <c r="L2" s="9"/>
      <c r="M2" s="9"/>
      <c r="N2" s="9"/>
    </row>
    <row r="3" spans="1:17" ht="30" x14ac:dyDescent="0.4">
      <c r="A3" s="9"/>
      <c r="B3" s="9"/>
      <c r="C3" s="9"/>
      <c r="D3" s="9"/>
      <c r="E3" s="9"/>
      <c r="F3" s="9"/>
      <c r="G3" s="173" t="s">
        <v>0</v>
      </c>
      <c r="H3" s="173"/>
      <c r="I3" s="173"/>
      <c r="J3" s="173"/>
      <c r="K3" s="173"/>
      <c r="L3" s="173"/>
      <c r="M3" s="173"/>
      <c r="N3" s="173"/>
    </row>
    <row r="4" spans="1:17" ht="30" x14ac:dyDescent="0.4">
      <c r="A4" s="9"/>
      <c r="B4" s="9"/>
      <c r="C4" s="9"/>
      <c r="D4" s="9"/>
      <c r="E4" s="9"/>
      <c r="F4" s="9"/>
      <c r="G4" s="174"/>
      <c r="H4" s="173"/>
      <c r="I4" s="173"/>
      <c r="J4" s="173"/>
      <c r="K4" s="173"/>
      <c r="L4" s="173"/>
      <c r="M4" s="173"/>
      <c r="N4" s="173"/>
    </row>
    <row r="5" spans="1:17" ht="30" x14ac:dyDescent="0.4">
      <c r="A5" s="9"/>
      <c r="B5" s="9"/>
      <c r="C5" s="9"/>
      <c r="D5" s="9"/>
      <c r="E5" s="9"/>
      <c r="F5" s="9"/>
      <c r="G5" s="173" t="s">
        <v>1</v>
      </c>
      <c r="H5" s="173"/>
      <c r="I5" s="173"/>
      <c r="J5" s="173"/>
      <c r="K5" s="173"/>
      <c r="L5" s="173"/>
      <c r="M5" s="173"/>
      <c r="N5" s="173"/>
    </row>
    <row r="6" spans="1:17" x14ac:dyDescent="0.2">
      <c r="A6" s="9"/>
      <c r="B6" s="9"/>
      <c r="C6" s="9"/>
      <c r="D6" s="9"/>
      <c r="E6" s="9"/>
      <c r="F6" s="9"/>
      <c r="G6" s="9"/>
      <c r="H6" s="9"/>
      <c r="I6" s="9"/>
      <c r="J6" s="9"/>
      <c r="K6" s="9"/>
      <c r="L6" s="9"/>
      <c r="M6" s="9"/>
      <c r="N6" s="9"/>
      <c r="Q6" s="7"/>
    </row>
    <row r="7" spans="1:17" x14ac:dyDescent="0.2">
      <c r="A7" s="9"/>
      <c r="B7" s="9"/>
      <c r="C7" s="9"/>
      <c r="D7" s="9"/>
      <c r="E7" s="9"/>
      <c r="F7" s="9"/>
      <c r="G7" s="9"/>
      <c r="H7" s="9"/>
      <c r="I7" s="9"/>
      <c r="J7" s="9"/>
      <c r="K7" s="9"/>
      <c r="L7" s="9"/>
      <c r="M7" s="9"/>
      <c r="N7" s="9"/>
    </row>
    <row r="8" spans="1:17" x14ac:dyDescent="0.2">
      <c r="A8" s="9"/>
      <c r="B8" s="9"/>
      <c r="C8" s="9"/>
      <c r="D8" s="9"/>
      <c r="E8" s="9"/>
      <c r="F8" s="9"/>
      <c r="G8" s="9"/>
      <c r="H8" s="9"/>
      <c r="I8" s="9"/>
      <c r="J8" s="9"/>
      <c r="K8" s="9"/>
      <c r="L8" s="9"/>
      <c r="M8" s="9"/>
      <c r="N8" s="9"/>
    </row>
    <row r="9" spans="1:17" x14ac:dyDescent="0.2">
      <c r="A9" s="9"/>
      <c r="B9" s="9"/>
      <c r="C9" s="9"/>
      <c r="D9" s="9"/>
      <c r="E9" s="9"/>
      <c r="F9" s="9"/>
      <c r="G9" s="9"/>
      <c r="H9" s="9"/>
      <c r="I9" s="9"/>
      <c r="J9" s="9"/>
      <c r="K9" s="9"/>
      <c r="L9" s="9"/>
      <c r="M9" s="9"/>
      <c r="N9" s="9"/>
    </row>
    <row r="10" spans="1:17" ht="15" x14ac:dyDescent="0.2">
      <c r="A10" s="9"/>
      <c r="B10" s="9"/>
      <c r="C10" s="9"/>
      <c r="D10" s="9"/>
      <c r="E10" s="9"/>
      <c r="F10" s="9"/>
      <c r="G10" s="9"/>
      <c r="H10" s="9"/>
      <c r="I10" s="9"/>
      <c r="J10" s="9"/>
      <c r="K10" s="9"/>
      <c r="L10" s="9"/>
      <c r="M10" s="9"/>
      <c r="N10" s="9"/>
      <c r="O10" s="8"/>
    </row>
    <row r="11" spans="1:17" ht="15" x14ac:dyDescent="0.2">
      <c r="A11" s="9"/>
      <c r="B11" s="9"/>
      <c r="C11" s="9"/>
      <c r="D11" s="9"/>
      <c r="E11" s="9"/>
      <c r="F11" s="9"/>
      <c r="G11" s="9"/>
      <c r="H11" s="9"/>
      <c r="I11" s="9"/>
      <c r="J11" s="9"/>
      <c r="K11" s="9"/>
      <c r="L11" s="9"/>
      <c r="M11" s="9"/>
      <c r="N11" s="9"/>
      <c r="O11" s="8"/>
    </row>
    <row r="12" spans="1:17" ht="15" x14ac:dyDescent="0.2">
      <c r="A12" s="9"/>
      <c r="B12" s="175"/>
      <c r="C12" s="176"/>
      <c r="D12" s="176"/>
      <c r="E12" s="176"/>
      <c r="F12" s="176"/>
      <c r="G12" s="176"/>
      <c r="H12" s="176"/>
      <c r="I12" s="176"/>
      <c r="J12" s="176"/>
      <c r="K12" s="176"/>
      <c r="L12" s="176"/>
      <c r="M12" s="176"/>
      <c r="N12" s="9"/>
      <c r="O12" s="8"/>
    </row>
    <row r="13" spans="1:17" x14ac:dyDescent="0.2">
      <c r="A13" s="9"/>
      <c r="B13" s="175"/>
      <c r="C13" s="176"/>
      <c r="D13" s="176"/>
      <c r="E13" s="176"/>
      <c r="F13" s="176"/>
      <c r="G13" s="176"/>
      <c r="H13" s="176"/>
      <c r="I13" s="176"/>
      <c r="J13" s="176"/>
      <c r="K13" s="176"/>
      <c r="L13" s="176"/>
      <c r="M13" s="176"/>
      <c r="N13" s="9"/>
    </row>
    <row r="14" spans="1:17" ht="33.75" x14ac:dyDescent="0.5">
      <c r="A14" s="9"/>
      <c r="B14" s="172"/>
      <c r="C14" s="172"/>
      <c r="D14" s="172"/>
      <c r="E14" s="172"/>
      <c r="F14" s="172"/>
      <c r="G14" s="172"/>
      <c r="H14" s="172"/>
      <c r="I14" s="172"/>
      <c r="J14" s="172"/>
      <c r="K14" s="172"/>
      <c r="L14" s="172"/>
      <c r="M14" s="172"/>
      <c r="N14" s="9"/>
    </row>
    <row r="15" spans="1:17" ht="33.75" x14ac:dyDescent="0.5">
      <c r="A15" s="9"/>
      <c r="B15" s="172" t="s">
        <v>2</v>
      </c>
      <c r="C15" s="172"/>
      <c r="D15" s="172"/>
      <c r="E15" s="172"/>
      <c r="F15" s="172"/>
      <c r="G15" s="172"/>
      <c r="H15" s="172"/>
      <c r="I15" s="172"/>
      <c r="J15" s="172"/>
      <c r="K15" s="172"/>
      <c r="L15" s="172"/>
      <c r="M15" s="172"/>
      <c r="N15" s="9"/>
    </row>
    <row r="16" spans="1:17" ht="33.75" customHeight="1" x14ac:dyDescent="0.5">
      <c r="A16" s="9"/>
      <c r="B16" s="172" t="s">
        <v>3</v>
      </c>
      <c r="C16" s="172"/>
      <c r="D16" s="172"/>
      <c r="E16" s="172"/>
      <c r="F16" s="172"/>
      <c r="G16" s="172"/>
      <c r="H16" s="172"/>
      <c r="I16" s="172"/>
      <c r="J16" s="172"/>
      <c r="K16" s="172"/>
      <c r="L16" s="172"/>
      <c r="M16" s="172"/>
      <c r="N16" s="9"/>
    </row>
    <row r="17" spans="1:15" ht="15" x14ac:dyDescent="0.2">
      <c r="A17" s="9"/>
      <c r="B17" s="9"/>
      <c r="C17" s="67"/>
      <c r="D17" s="67"/>
      <c r="E17" s="67"/>
      <c r="F17" s="67"/>
      <c r="G17" s="67"/>
      <c r="H17" s="67"/>
      <c r="I17" s="67"/>
      <c r="J17" s="67"/>
      <c r="K17" s="67"/>
      <c r="L17" s="67"/>
      <c r="M17" s="67"/>
      <c r="N17" s="9"/>
      <c r="O17" s="8"/>
    </row>
    <row r="18" spans="1:15" ht="15" x14ac:dyDescent="0.2">
      <c r="A18" s="9"/>
      <c r="B18" s="68"/>
      <c r="C18" s="69"/>
      <c r="D18" s="69"/>
      <c r="E18" s="69"/>
      <c r="F18" s="69"/>
      <c r="G18" s="69"/>
      <c r="H18" s="69"/>
      <c r="I18" s="69"/>
      <c r="J18" s="69"/>
      <c r="K18" s="69"/>
      <c r="L18" s="69"/>
      <c r="M18" s="69"/>
      <c r="N18" s="9"/>
      <c r="O18" s="8"/>
    </row>
    <row r="19" spans="1:15" ht="15" x14ac:dyDescent="0.2">
      <c r="A19" s="9"/>
      <c r="B19" s="68"/>
      <c r="C19" s="69"/>
      <c r="D19" s="69"/>
      <c r="E19" s="69"/>
      <c r="F19" s="69"/>
      <c r="G19" s="69"/>
      <c r="H19" s="69"/>
      <c r="I19" s="69"/>
      <c r="J19" s="69"/>
      <c r="K19" s="69"/>
      <c r="L19" s="69"/>
      <c r="M19" s="69"/>
      <c r="N19" s="9"/>
      <c r="O19" s="8"/>
    </row>
    <row r="20" spans="1:15" ht="15" x14ac:dyDescent="0.2">
      <c r="A20" s="9"/>
      <c r="B20" s="68"/>
      <c r="C20" s="67"/>
      <c r="D20" s="67"/>
      <c r="E20" s="67"/>
      <c r="F20" s="67"/>
      <c r="G20" s="67"/>
      <c r="H20" s="67"/>
      <c r="I20" s="67"/>
      <c r="J20" s="67"/>
      <c r="K20" s="67"/>
      <c r="L20" s="67"/>
      <c r="M20" s="67"/>
      <c r="N20" s="9"/>
      <c r="O20" s="8"/>
    </row>
    <row r="21" spans="1:15" ht="21.75" customHeight="1" x14ac:dyDescent="0.2">
      <c r="A21" s="9"/>
      <c r="B21" s="69"/>
      <c r="C21" s="67"/>
      <c r="D21" s="67"/>
      <c r="E21" s="67"/>
      <c r="F21" s="67"/>
      <c r="G21" s="67"/>
      <c r="H21" s="67"/>
      <c r="I21" s="67"/>
      <c r="J21" s="67"/>
      <c r="K21" s="67"/>
      <c r="L21" s="67"/>
      <c r="M21" s="67"/>
      <c r="N21" s="9"/>
      <c r="O21" s="8"/>
    </row>
    <row r="22" spans="1:15" ht="23.25" x14ac:dyDescent="0.2">
      <c r="A22" s="9"/>
      <c r="B22" s="178" t="s">
        <v>4</v>
      </c>
      <c r="C22" s="178"/>
      <c r="D22" s="178"/>
      <c r="E22" s="178"/>
      <c r="F22" s="178"/>
      <c r="G22" s="178"/>
      <c r="H22" s="178"/>
      <c r="I22" s="178"/>
      <c r="J22" s="178"/>
      <c r="K22" s="178"/>
      <c r="L22" s="178"/>
      <c r="M22" s="178"/>
      <c r="N22" s="9"/>
      <c r="O22" s="8"/>
    </row>
    <row r="23" spans="1:15" ht="15" x14ac:dyDescent="0.2">
      <c r="A23" s="9"/>
      <c r="B23" s="68"/>
      <c r="C23" s="67"/>
      <c r="D23" s="67"/>
      <c r="E23" s="67"/>
      <c r="F23" s="67"/>
      <c r="G23" s="67"/>
      <c r="H23" s="67"/>
      <c r="I23" s="67"/>
      <c r="J23" s="67"/>
      <c r="K23" s="67"/>
      <c r="L23" s="67"/>
      <c r="M23" s="67"/>
      <c r="N23" s="9"/>
      <c r="O23" s="8"/>
    </row>
    <row r="24" spans="1:15" ht="42" customHeight="1" x14ac:dyDescent="0.2">
      <c r="A24" s="9"/>
      <c r="B24" s="179" t="s">
        <v>5</v>
      </c>
      <c r="C24" s="179"/>
      <c r="D24" s="179"/>
      <c r="E24" s="179"/>
      <c r="F24" s="179"/>
      <c r="G24" s="179"/>
      <c r="H24" s="179"/>
      <c r="I24" s="179"/>
      <c r="J24" s="179"/>
      <c r="K24" s="179"/>
      <c r="L24" s="179"/>
      <c r="M24" s="179"/>
      <c r="N24" s="9"/>
      <c r="O24" s="8"/>
    </row>
    <row r="25" spans="1:15" ht="15" x14ac:dyDescent="0.2">
      <c r="A25" s="9"/>
      <c r="B25" s="9"/>
      <c r="C25" s="9"/>
      <c r="D25" s="9"/>
      <c r="E25" s="9"/>
      <c r="F25" s="9"/>
      <c r="G25" s="9"/>
      <c r="H25" s="9"/>
      <c r="I25" s="9"/>
      <c r="J25" s="9"/>
      <c r="K25" s="9"/>
      <c r="L25" s="9"/>
      <c r="M25" s="9"/>
      <c r="N25" s="9"/>
      <c r="O25" s="8"/>
    </row>
    <row r="26" spans="1:15" x14ac:dyDescent="0.2">
      <c r="A26" s="9"/>
      <c r="B26" s="9"/>
      <c r="C26" s="9"/>
      <c r="D26" s="9"/>
      <c r="E26" s="9"/>
      <c r="F26" s="9"/>
      <c r="G26" s="9"/>
      <c r="H26" s="9"/>
      <c r="I26" s="9"/>
      <c r="J26" s="9"/>
      <c r="K26" s="9"/>
      <c r="L26" s="9"/>
      <c r="M26" s="9"/>
      <c r="N26" s="9"/>
    </row>
    <row r="27" spans="1:15" ht="23.25" x14ac:dyDescent="0.35">
      <c r="A27" s="9"/>
      <c r="B27" s="177"/>
      <c r="C27" s="177"/>
      <c r="D27" s="177"/>
      <c r="E27" s="177"/>
      <c r="F27" s="177"/>
      <c r="G27" s="177"/>
      <c r="H27" s="177"/>
      <c r="I27" s="177"/>
      <c r="J27" s="177"/>
      <c r="K27" s="177"/>
      <c r="L27" s="177"/>
      <c r="M27" s="177"/>
      <c r="N27" s="9"/>
    </row>
    <row r="28" spans="1:15" ht="23.25" x14ac:dyDescent="0.35">
      <c r="A28" s="9"/>
      <c r="B28" s="177"/>
      <c r="C28" s="177"/>
      <c r="D28" s="177"/>
      <c r="E28" s="177"/>
      <c r="F28" s="177"/>
      <c r="G28" s="177"/>
      <c r="H28" s="177"/>
      <c r="I28" s="177"/>
      <c r="J28" s="177"/>
      <c r="K28" s="177"/>
      <c r="L28" s="177"/>
      <c r="M28" s="177"/>
      <c r="N28" s="9"/>
    </row>
    <row r="29" spans="1:15" ht="23.25" x14ac:dyDescent="0.35">
      <c r="A29" s="9"/>
      <c r="B29" s="177"/>
      <c r="C29" s="177"/>
      <c r="D29" s="177"/>
      <c r="E29" s="177"/>
      <c r="F29" s="177"/>
      <c r="G29" s="177"/>
      <c r="H29" s="177"/>
      <c r="I29" s="177"/>
      <c r="J29" s="177"/>
      <c r="K29" s="177"/>
      <c r="L29" s="177"/>
      <c r="M29" s="177"/>
      <c r="N29" s="9"/>
    </row>
    <row r="30" spans="1:15" x14ac:dyDescent="0.2">
      <c r="A30" s="9"/>
      <c r="B30" s="9"/>
      <c r="C30" s="9"/>
      <c r="D30" s="9"/>
      <c r="E30" s="9"/>
      <c r="F30" s="9"/>
      <c r="G30" s="9"/>
      <c r="H30" s="9"/>
      <c r="I30" s="9"/>
      <c r="J30" s="9"/>
      <c r="K30" s="9"/>
      <c r="L30" s="9"/>
      <c r="M30" s="9"/>
      <c r="N30" s="9"/>
    </row>
    <row r="31" spans="1:15" ht="30" customHeight="1" x14ac:dyDescent="0.35">
      <c r="A31" s="9"/>
      <c r="B31" s="177" t="s">
        <v>6</v>
      </c>
      <c r="C31" s="177"/>
      <c r="D31" s="177"/>
      <c r="E31" s="177"/>
      <c r="F31" s="177"/>
      <c r="G31" s="177"/>
      <c r="H31" s="177"/>
      <c r="I31" s="177"/>
      <c r="J31" s="177"/>
      <c r="K31" s="177"/>
      <c r="L31" s="177"/>
      <c r="M31" s="177"/>
      <c r="N31" s="9"/>
    </row>
    <row r="32" spans="1:15" ht="23.25" x14ac:dyDescent="0.35">
      <c r="A32" s="9"/>
      <c r="B32" s="180" t="s">
        <v>7</v>
      </c>
      <c r="C32" s="181"/>
      <c r="D32" s="181"/>
      <c r="E32" s="181"/>
      <c r="F32" s="181"/>
      <c r="G32" s="181"/>
      <c r="H32" s="181"/>
      <c r="I32" s="181"/>
      <c r="J32" s="181"/>
      <c r="K32" s="181"/>
      <c r="L32" s="181"/>
      <c r="M32" s="181"/>
      <c r="N32" s="9"/>
    </row>
    <row r="33" spans="1:14" x14ac:dyDescent="0.2">
      <c r="A33" s="9"/>
      <c r="B33" s="9"/>
      <c r="C33" s="9"/>
      <c r="D33" s="9"/>
      <c r="E33" s="9"/>
      <c r="F33" s="9"/>
      <c r="G33" s="9"/>
      <c r="H33" s="9"/>
      <c r="I33" s="9"/>
      <c r="J33" s="9"/>
      <c r="K33" s="9"/>
      <c r="L33" s="9"/>
      <c r="M33" s="9"/>
      <c r="N33" s="9"/>
    </row>
    <row r="34" spans="1:14" ht="23.25" x14ac:dyDescent="0.35">
      <c r="A34" s="9"/>
      <c r="B34" s="177"/>
      <c r="C34" s="177"/>
      <c r="D34" s="177"/>
      <c r="E34" s="177"/>
      <c r="F34" s="177"/>
      <c r="G34" s="177"/>
      <c r="H34" s="177"/>
      <c r="I34" s="177"/>
      <c r="J34" s="177"/>
      <c r="K34" s="177"/>
      <c r="L34" s="177"/>
      <c r="M34" s="177"/>
      <c r="N34" s="9"/>
    </row>
    <row r="35" spans="1:14" ht="23.25" x14ac:dyDescent="0.35">
      <c r="A35" s="9"/>
      <c r="B35" s="177"/>
      <c r="C35" s="177"/>
      <c r="D35" s="177"/>
      <c r="E35" s="177"/>
      <c r="F35" s="177"/>
      <c r="G35" s="177"/>
      <c r="H35" s="177"/>
      <c r="I35" s="177"/>
      <c r="J35" s="177"/>
      <c r="K35" s="177"/>
      <c r="L35" s="177"/>
      <c r="M35" s="177"/>
      <c r="N35" s="9"/>
    </row>
    <row r="36" spans="1:14" ht="23.25" x14ac:dyDescent="0.35">
      <c r="A36" s="9"/>
      <c r="B36" s="177"/>
      <c r="C36" s="177"/>
      <c r="D36" s="177"/>
      <c r="E36" s="177"/>
      <c r="F36" s="177"/>
      <c r="G36" s="177"/>
      <c r="H36" s="177"/>
      <c r="I36" s="177"/>
      <c r="J36" s="177"/>
      <c r="K36" s="177"/>
      <c r="L36" s="177"/>
      <c r="M36" s="177"/>
      <c r="N36" s="9"/>
    </row>
    <row r="37" spans="1:14" x14ac:dyDescent="0.2">
      <c r="A37" s="9"/>
      <c r="B37" s="9"/>
      <c r="C37" s="9"/>
      <c r="D37" s="9"/>
      <c r="E37" s="9"/>
      <c r="F37" s="9"/>
      <c r="G37" s="9"/>
      <c r="H37" s="9"/>
      <c r="I37" s="9"/>
      <c r="J37" s="9"/>
      <c r="K37" s="9"/>
      <c r="L37" s="9"/>
      <c r="M37" s="9"/>
      <c r="N37" s="9"/>
    </row>
    <row r="38" spans="1:14" ht="23.25" x14ac:dyDescent="0.35">
      <c r="A38" s="9"/>
      <c r="B38" s="177"/>
      <c r="C38" s="177"/>
      <c r="D38" s="177"/>
      <c r="E38" s="177"/>
      <c r="F38" s="177"/>
      <c r="G38" s="177"/>
      <c r="H38" s="177"/>
      <c r="I38" s="177"/>
      <c r="J38" s="177"/>
      <c r="K38" s="177"/>
      <c r="L38" s="177"/>
      <c r="M38" s="177"/>
      <c r="N38" s="9"/>
    </row>
    <row r="39" spans="1:14" ht="27" x14ac:dyDescent="0.35">
      <c r="A39" s="9"/>
      <c r="B39" s="182"/>
      <c r="C39" s="183"/>
      <c r="D39" s="183"/>
      <c r="E39" s="183"/>
      <c r="F39" s="183"/>
      <c r="G39" s="183"/>
      <c r="H39" s="183"/>
      <c r="I39" s="183"/>
      <c r="J39" s="183"/>
      <c r="K39" s="183"/>
      <c r="L39" s="183"/>
      <c r="M39" s="183"/>
      <c r="N39" s="9"/>
    </row>
    <row r="40" spans="1:14" x14ac:dyDescent="0.2">
      <c r="A40" s="9"/>
      <c r="B40" s="9"/>
      <c r="C40" s="9"/>
      <c r="D40" s="9"/>
      <c r="E40" s="9"/>
      <c r="F40" s="9"/>
      <c r="G40" s="9"/>
      <c r="H40" s="9"/>
      <c r="I40" s="9"/>
      <c r="J40" s="9"/>
      <c r="K40" s="9"/>
      <c r="L40" s="9"/>
      <c r="M40" s="9"/>
      <c r="N40" s="9"/>
    </row>
    <row r="41" spans="1:14" ht="15" x14ac:dyDescent="0.2">
      <c r="A41" s="9"/>
      <c r="B41" s="10"/>
      <c r="C41" s="10"/>
      <c r="D41" s="10"/>
      <c r="E41" s="10"/>
      <c r="F41" s="11"/>
      <c r="G41" s="184"/>
      <c r="H41" s="184"/>
      <c r="I41" s="184"/>
      <c r="J41" s="184"/>
      <c r="K41" s="184"/>
      <c r="L41" s="184"/>
      <c r="M41" s="184"/>
      <c r="N41" s="9"/>
    </row>
    <row r="42" spans="1:14" x14ac:dyDescent="0.2">
      <c r="A42" s="9"/>
      <c r="B42" s="9"/>
      <c r="C42" s="9"/>
      <c r="D42" s="9"/>
      <c r="E42" s="9"/>
      <c r="F42" s="9"/>
      <c r="G42" s="9"/>
      <c r="H42" s="9"/>
      <c r="I42" s="9"/>
      <c r="J42" s="9"/>
      <c r="K42" s="9"/>
      <c r="L42" s="9"/>
      <c r="M42" s="9"/>
      <c r="N42" s="9"/>
    </row>
    <row r="43" spans="1:14" ht="27" customHeight="1" x14ac:dyDescent="0.2">
      <c r="A43" s="9"/>
      <c r="B43" s="9"/>
      <c r="C43" s="9"/>
      <c r="D43" s="70" t="s">
        <v>8</v>
      </c>
      <c r="E43" s="12"/>
      <c r="F43" s="12"/>
      <c r="G43" s="12"/>
      <c r="H43" s="12"/>
      <c r="I43" s="12"/>
      <c r="J43" s="12"/>
      <c r="K43" s="12"/>
      <c r="L43" s="9"/>
      <c r="M43" s="9"/>
      <c r="N43" s="9"/>
    </row>
    <row r="44" spans="1:14" ht="27" customHeight="1" x14ac:dyDescent="0.2">
      <c r="A44" s="9"/>
      <c r="B44" s="9"/>
      <c r="C44" s="9"/>
      <c r="D44" s="71" t="s">
        <v>9</v>
      </c>
      <c r="E44" s="12"/>
      <c r="F44" s="12"/>
      <c r="G44" s="12"/>
      <c r="H44" s="12"/>
      <c r="I44" s="12"/>
      <c r="J44" s="12"/>
      <c r="K44" s="12"/>
      <c r="L44" s="9"/>
      <c r="M44" s="9"/>
      <c r="N44" s="9"/>
    </row>
    <row r="45" spans="1:14" ht="27" customHeight="1" x14ac:dyDescent="0.2">
      <c r="A45" s="9"/>
      <c r="B45" s="9"/>
      <c r="C45" s="9"/>
      <c r="D45" s="71" t="s">
        <v>10</v>
      </c>
      <c r="E45" s="12"/>
      <c r="F45" s="12"/>
      <c r="G45" s="12"/>
      <c r="H45" s="12"/>
      <c r="I45" s="12"/>
      <c r="J45" s="12"/>
      <c r="K45" s="12"/>
      <c r="L45" s="9"/>
      <c r="M45" s="9"/>
      <c r="N45" s="9"/>
    </row>
    <row r="46" spans="1:14" ht="27" customHeight="1" x14ac:dyDescent="0.2">
      <c r="A46" s="9"/>
      <c r="B46" s="9"/>
      <c r="C46" s="9"/>
      <c r="D46" s="71" t="s">
        <v>11</v>
      </c>
      <c r="E46" s="12"/>
      <c r="F46" s="12"/>
      <c r="G46" s="12"/>
      <c r="H46" s="12"/>
      <c r="I46" s="12"/>
      <c r="J46" s="12"/>
      <c r="K46" s="12"/>
      <c r="L46" s="9"/>
      <c r="M46" s="9"/>
      <c r="N46" s="9"/>
    </row>
    <row r="47" spans="1:14" ht="27" customHeight="1" x14ac:dyDescent="0.2">
      <c r="A47" s="9"/>
      <c r="B47" s="9"/>
      <c r="C47" s="9"/>
      <c r="D47" s="71" t="s">
        <v>12</v>
      </c>
      <c r="E47" s="12"/>
      <c r="F47" s="12"/>
      <c r="G47" s="12"/>
      <c r="H47" s="12"/>
      <c r="I47" s="12"/>
      <c r="J47" s="12"/>
      <c r="K47" s="12"/>
      <c r="L47" s="9"/>
      <c r="M47" s="9"/>
      <c r="N47" s="9"/>
    </row>
    <row r="48" spans="1:14" x14ac:dyDescent="0.2">
      <c r="A48" s="9"/>
      <c r="B48" s="9"/>
      <c r="C48" s="9"/>
      <c r="D48" s="9"/>
      <c r="E48" s="9"/>
      <c r="F48" s="9"/>
      <c r="G48" s="9"/>
      <c r="H48" s="9"/>
      <c r="I48" s="9"/>
      <c r="J48" s="9"/>
      <c r="K48" s="9"/>
      <c r="L48" s="9"/>
      <c r="M48" s="9"/>
      <c r="N48" s="9"/>
    </row>
    <row r="49" spans="1:14" ht="13.15" customHeight="1" x14ac:dyDescent="0.2">
      <c r="A49" s="9"/>
      <c r="B49" s="9"/>
      <c r="C49" s="185" t="s">
        <v>13</v>
      </c>
      <c r="D49" s="186"/>
      <c r="E49" s="186"/>
      <c r="F49" s="186"/>
      <c r="G49" s="186"/>
      <c r="H49" s="186"/>
      <c r="I49" s="186"/>
      <c r="J49" s="186"/>
      <c r="K49" s="186"/>
      <c r="L49" s="186"/>
      <c r="M49" s="9"/>
      <c r="N49" s="9"/>
    </row>
    <row r="50" spans="1:14" x14ac:dyDescent="0.2">
      <c r="A50" s="9"/>
      <c r="B50" s="9"/>
      <c r="C50" s="9"/>
      <c r="D50" s="9"/>
      <c r="E50" s="9"/>
      <c r="F50" s="9"/>
      <c r="G50" s="9"/>
      <c r="H50" s="9"/>
      <c r="I50" s="9"/>
      <c r="J50" s="9"/>
      <c r="K50" s="9"/>
      <c r="L50" s="9"/>
      <c r="M50" s="9"/>
      <c r="N50" s="9"/>
    </row>
    <row r="51" spans="1:14" x14ac:dyDescent="0.2">
      <c r="A51" s="9"/>
      <c r="B51" s="9"/>
      <c r="C51" s="9"/>
      <c r="D51" s="9"/>
      <c r="E51" s="9"/>
      <c r="F51" s="9"/>
      <c r="G51" s="9"/>
      <c r="H51" s="9"/>
      <c r="I51" s="9"/>
      <c r="J51" s="9"/>
      <c r="K51" s="9"/>
      <c r="L51" s="9"/>
      <c r="M51" s="9"/>
      <c r="N51" s="9"/>
    </row>
    <row r="52" spans="1:14" x14ac:dyDescent="0.2">
      <c r="A52" s="9"/>
      <c r="B52" s="9"/>
      <c r="C52" s="9"/>
      <c r="D52" s="9"/>
      <c r="E52" s="9"/>
      <c r="F52" s="9"/>
      <c r="G52" s="9"/>
      <c r="H52" s="9"/>
      <c r="I52" s="9"/>
      <c r="J52" s="9"/>
      <c r="K52" s="9"/>
      <c r="L52" s="9"/>
      <c r="M52" s="9"/>
      <c r="N52" s="9"/>
    </row>
    <row r="53" spans="1:14" ht="15" customHeight="1" x14ac:dyDescent="0.2">
      <c r="A53" s="187"/>
      <c r="B53" s="187"/>
      <c r="C53" s="187"/>
      <c r="D53" s="187"/>
      <c r="E53" s="187"/>
      <c r="F53" s="187"/>
      <c r="G53" s="187"/>
      <c r="H53" s="187"/>
      <c r="I53" s="187"/>
      <c r="J53" s="187"/>
      <c r="K53" s="187"/>
      <c r="L53" s="187"/>
      <c r="M53" s="187"/>
      <c r="N53" s="187"/>
    </row>
    <row r="54" spans="1:14" x14ac:dyDescent="0.2">
      <c r="A54" s="9"/>
      <c r="B54" s="9"/>
      <c r="C54" s="9"/>
      <c r="D54" s="9"/>
      <c r="E54" s="9"/>
      <c r="F54" s="9"/>
      <c r="G54" s="9"/>
      <c r="H54" s="9"/>
      <c r="I54" s="9"/>
      <c r="J54" s="9"/>
      <c r="K54" s="9"/>
      <c r="L54" s="9"/>
      <c r="M54" s="9"/>
      <c r="N54" s="9"/>
    </row>
  </sheetData>
  <sheetProtection algorithmName="SHA-512" hashValue="rArqV1ZxFy3XrqlpzyJPbJZCUi3gOIvK+DBx6IAmq+yvYi0u3mGbC2O+R+4m7VzP768rYyNaCpvz4cGT0S/QFw==" saltValue="LRlKcDrRu/AwhfOZEYoQJQ==" spinCount="100000" sheet="1" objects="1" scenarios="1"/>
  <mergeCells count="23">
    <mergeCell ref="B38:M38"/>
    <mergeCell ref="B39:M39"/>
    <mergeCell ref="G41:M41"/>
    <mergeCell ref="C49:L49"/>
    <mergeCell ref="A53:N53"/>
    <mergeCell ref="B36:M36"/>
    <mergeCell ref="B15:M15"/>
    <mergeCell ref="B16:M16"/>
    <mergeCell ref="B22:M22"/>
    <mergeCell ref="B24:M24"/>
    <mergeCell ref="B27:M27"/>
    <mergeCell ref="B28:M28"/>
    <mergeCell ref="B29:M29"/>
    <mergeCell ref="B31:M31"/>
    <mergeCell ref="B32:M32"/>
    <mergeCell ref="B34:M34"/>
    <mergeCell ref="B35:M35"/>
    <mergeCell ref="B14:M14"/>
    <mergeCell ref="G3:N3"/>
    <mergeCell ref="G4:N4"/>
    <mergeCell ref="G5:N5"/>
    <mergeCell ref="B12:M12"/>
    <mergeCell ref="B13:M13"/>
  </mergeCells>
  <hyperlinks>
    <hyperlink ref="B32" r:id="rId1" xr:uid="{00000000-0004-0000-0000-000001000000}"/>
  </hyperlinks>
  <printOptions horizontalCentered="1" verticalCentered="1"/>
  <pageMargins left="0.25" right="0.25" top="0.4" bottom="0.4" header="0.5" footer="0.34"/>
  <pageSetup scale="71" orientation="portrait" useFirstPageNumber="1" r:id="rId2"/>
  <headerFooter scaleWithDoc="0"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314"/>
  <sheetViews>
    <sheetView view="pageBreakPreview" zoomScale="80" zoomScaleNormal="100" zoomScaleSheetLayoutView="80" workbookViewId="0">
      <selection activeCell="D40" sqref="D40"/>
    </sheetView>
  </sheetViews>
  <sheetFormatPr defaultColWidth="0" defaultRowHeight="12.75" zeroHeight="1" x14ac:dyDescent="0.2"/>
  <cols>
    <col min="1" max="1" width="14.28515625" style="13" customWidth="1"/>
    <col min="2" max="2" width="17.28515625" style="13" bestFit="1" customWidth="1"/>
    <col min="3" max="3" width="22" style="13" customWidth="1"/>
    <col min="4" max="4" width="22.28515625" style="13" customWidth="1"/>
    <col min="5" max="5" width="15.140625" style="13" bestFit="1" customWidth="1"/>
    <col min="6" max="6" width="13.85546875" style="13" customWidth="1"/>
    <col min="7" max="7" width="14.28515625" style="13" customWidth="1"/>
    <col min="8" max="8" width="29" style="13" customWidth="1"/>
    <col min="9" max="10" width="9.140625" style="13" hidden="1"/>
    <col min="11" max="11" width="23" style="13" hidden="1"/>
    <col min="12" max="12" width="19.42578125" style="13" hidden="1"/>
    <col min="13" max="14" width="10" style="13" hidden="1"/>
    <col min="15" max="15" width="9.140625" style="13" hidden="1"/>
    <col min="16" max="17" width="10.7109375" style="13" hidden="1"/>
    <col min="18" max="16384" width="9.140625" style="13" hidden="1"/>
  </cols>
  <sheetData>
    <row r="1" spans="1:24" ht="18" x14ac:dyDescent="0.2">
      <c r="A1" s="188" t="s">
        <v>14</v>
      </c>
      <c r="B1" s="189"/>
      <c r="C1" s="189"/>
      <c r="D1" s="189"/>
      <c r="E1" s="189"/>
      <c r="F1" s="189"/>
      <c r="G1" s="190"/>
      <c r="H1" s="196"/>
    </row>
    <row r="2" spans="1:24" ht="40.5" customHeight="1" x14ac:dyDescent="0.2">
      <c r="A2" s="212" t="s">
        <v>15</v>
      </c>
      <c r="B2" s="213"/>
      <c r="C2" s="213"/>
      <c r="D2" s="213"/>
      <c r="E2" s="213"/>
      <c r="F2" s="191">
        <v>46054</v>
      </c>
      <c r="G2" s="192"/>
      <c r="H2" s="197"/>
    </row>
    <row r="3" spans="1:24" ht="17.25" customHeight="1" thickBot="1" x14ac:dyDescent="0.25">
      <c r="A3" s="72" t="s">
        <v>16</v>
      </c>
      <c r="B3" s="214"/>
      <c r="C3" s="215"/>
      <c r="D3" s="215"/>
      <c r="E3" s="215"/>
      <c r="F3" s="216"/>
      <c r="G3" s="72" t="s">
        <v>17</v>
      </c>
      <c r="H3" s="93"/>
    </row>
    <row r="4" spans="1:24" ht="18" customHeight="1" thickBot="1" x14ac:dyDescent="0.25">
      <c r="A4" s="249" t="s">
        <v>18</v>
      </c>
      <c r="B4" s="250"/>
      <c r="C4" s="250"/>
      <c r="D4" s="250"/>
      <c r="E4" s="250"/>
      <c r="F4" s="250"/>
      <c r="G4" s="250"/>
      <c r="H4" s="251"/>
    </row>
    <row r="5" spans="1:24" ht="6.75" customHeight="1" x14ac:dyDescent="0.2">
      <c r="A5" s="140"/>
      <c r="B5" s="48"/>
      <c r="C5" s="48"/>
      <c r="D5" s="48"/>
      <c r="E5" s="48"/>
      <c r="F5" s="48"/>
      <c r="G5" s="48"/>
      <c r="H5" s="50"/>
    </row>
    <row r="6" spans="1:24" ht="18" customHeight="1" x14ac:dyDescent="0.2">
      <c r="A6" s="141"/>
      <c r="B6" s="145"/>
      <c r="C6" s="130" t="s">
        <v>19</v>
      </c>
      <c r="D6" s="131"/>
      <c r="E6" s="132"/>
      <c r="F6" s="95" t="s">
        <v>20</v>
      </c>
      <c r="G6" s="95" t="s">
        <v>21</v>
      </c>
      <c r="H6" s="109"/>
      <c r="T6" s="248" t="s">
        <v>22</v>
      </c>
      <c r="U6" s="248"/>
    </row>
    <row r="7" spans="1:24" ht="18" customHeight="1" x14ac:dyDescent="0.2">
      <c r="A7" s="141"/>
      <c r="B7" s="145"/>
      <c r="C7" s="117" t="s">
        <v>23</v>
      </c>
      <c r="D7" s="118"/>
      <c r="E7" s="119"/>
      <c r="F7" s="286">
        <v>0.5</v>
      </c>
      <c r="G7" s="289">
        <v>0.5</v>
      </c>
      <c r="H7" s="109"/>
      <c r="P7" s="13" t="s">
        <v>24</v>
      </c>
      <c r="Q7" s="13" t="s">
        <v>25</v>
      </c>
      <c r="T7" s="248" t="s">
        <v>26</v>
      </c>
      <c r="U7" s="248"/>
      <c r="W7" s="272" t="s">
        <v>27</v>
      </c>
      <c r="X7" s="272"/>
    </row>
    <row r="8" spans="1:24" ht="14.25" customHeight="1" x14ac:dyDescent="0.2">
      <c r="A8" s="141"/>
      <c r="B8" s="145"/>
      <c r="C8" s="120" t="s">
        <v>28</v>
      </c>
      <c r="D8" s="121"/>
      <c r="E8" s="122"/>
      <c r="F8" s="287"/>
      <c r="G8" s="290"/>
      <c r="H8" s="109"/>
      <c r="I8" s="146"/>
      <c r="K8" s="26" t="s">
        <v>29</v>
      </c>
      <c r="L8" s="25" t="s">
        <v>30</v>
      </c>
      <c r="M8" s="25" t="s">
        <v>31</v>
      </c>
      <c r="N8" s="25" t="s">
        <v>32</v>
      </c>
      <c r="O8" s="25" t="s">
        <v>33</v>
      </c>
      <c r="P8" s="25" t="s">
        <v>34</v>
      </c>
      <c r="Q8" s="25" t="s">
        <v>34</v>
      </c>
      <c r="R8" s="147" t="s">
        <v>35</v>
      </c>
      <c r="S8" s="147" t="s">
        <v>36</v>
      </c>
      <c r="T8" s="148" t="s">
        <v>24</v>
      </c>
      <c r="U8" s="148" t="s">
        <v>25</v>
      </c>
      <c r="V8" s="147" t="s">
        <v>37</v>
      </c>
      <c r="W8" s="149" t="s">
        <v>38</v>
      </c>
      <c r="X8" s="149" t="s">
        <v>39</v>
      </c>
    </row>
    <row r="9" spans="1:24" ht="14.25" customHeight="1" x14ac:dyDescent="0.2">
      <c r="A9" s="141"/>
      <c r="B9" s="145"/>
      <c r="C9" s="120" t="s">
        <v>40</v>
      </c>
      <c r="D9" s="121"/>
      <c r="E9" s="122"/>
      <c r="F9" s="287"/>
      <c r="G9" s="290"/>
      <c r="H9" s="73"/>
      <c r="J9" s="150">
        <v>1</v>
      </c>
      <c r="K9" s="25" t="s">
        <v>41</v>
      </c>
      <c r="L9" s="147">
        <f>IF(C19=$L$8,1,0)</f>
        <v>0</v>
      </c>
      <c r="M9" s="147">
        <f>IF($C19=$M$8,2,0)</f>
        <v>0</v>
      </c>
      <c r="N9" s="147">
        <f>MAX(L9:M9)</f>
        <v>0</v>
      </c>
      <c r="O9" s="151">
        <f>D19</f>
        <v>0</v>
      </c>
      <c r="P9" s="166">
        <v>0.5</v>
      </c>
      <c r="Q9" s="166">
        <v>0.5</v>
      </c>
      <c r="R9" s="152">
        <f>IF(N9=1,$L$18,IF(N9=2,$L$19,0))</f>
        <v>0</v>
      </c>
      <c r="S9" s="152">
        <f>IF($N9=1,$M$18,IF(N9=2,$M$19,0))</f>
        <v>0</v>
      </c>
      <c r="T9" s="152">
        <f>IF(OR(O9&lt;1,D46&lt;&gt;"Yes",$D$29=""),0,IF($D$29&gt;=R9,1,0))</f>
        <v>0</v>
      </c>
      <c r="U9" s="152">
        <f>IF($D$29&gt;=$S$15,1,0)*T9</f>
        <v>0</v>
      </c>
      <c r="V9" s="152">
        <f>SUM(T9:U9)</f>
        <v>0</v>
      </c>
      <c r="W9" s="152">
        <f>IF(O9=0,0,IF(V9=1,P9,IF(V9=2,Q9,0)))</f>
        <v>0</v>
      </c>
      <c r="X9" s="152">
        <f>W9*O9</f>
        <v>0</v>
      </c>
    </row>
    <row r="10" spans="1:24" ht="14.25" customHeight="1" x14ac:dyDescent="0.2">
      <c r="A10" s="141"/>
      <c r="B10" s="145"/>
      <c r="C10" s="123" t="s">
        <v>42</v>
      </c>
      <c r="D10" s="124"/>
      <c r="E10" s="125"/>
      <c r="F10" s="288"/>
      <c r="G10" s="291"/>
      <c r="H10" s="73"/>
      <c r="J10" s="150">
        <v>2</v>
      </c>
      <c r="K10" s="25" t="s">
        <v>43</v>
      </c>
      <c r="L10" s="147">
        <f>IF(C20=$L$8,1,0)</f>
        <v>0</v>
      </c>
      <c r="M10" s="147">
        <f>IF($C20=$M$8,2,0)</f>
        <v>0</v>
      </c>
      <c r="N10" s="147">
        <f>MAX(L10:M10)</f>
        <v>0</v>
      </c>
      <c r="O10" s="151">
        <f>D20</f>
        <v>0</v>
      </c>
      <c r="P10" s="166">
        <v>0.5</v>
      </c>
      <c r="Q10" s="166">
        <v>0.5</v>
      </c>
      <c r="R10" s="152">
        <f>IF($N10=1,$L$18,IF(N10=2,$L$19,0))</f>
        <v>0</v>
      </c>
      <c r="S10" s="152">
        <f>IF($N10=1,$M$18,IF(N10=2,$M$19,0))</f>
        <v>0</v>
      </c>
      <c r="T10" s="152">
        <f t="shared" ref="T10:T15" si="0">IF(O10&lt;1,0,IF($D$29="",0,IF($D$29&gt;=R10,1,0)))</f>
        <v>0</v>
      </c>
      <c r="U10" s="152">
        <f>IF($D$29&gt;=$S$15,1,0)*T10</f>
        <v>0</v>
      </c>
      <c r="V10" s="152">
        <f>SUM(T10:U10)</f>
        <v>0</v>
      </c>
      <c r="W10" s="152">
        <f>IF(O10=0,0,IF(V10=1,P10,IF(V10=2,Q10,0)))</f>
        <v>0</v>
      </c>
      <c r="X10" s="152">
        <f>W10*O10</f>
        <v>0</v>
      </c>
    </row>
    <row r="11" spans="1:24" ht="18" customHeight="1" x14ac:dyDescent="0.2">
      <c r="A11" s="141"/>
      <c r="B11" s="145"/>
      <c r="C11" s="117" t="s">
        <v>44</v>
      </c>
      <c r="D11" s="118"/>
      <c r="E11" s="119"/>
      <c r="F11" s="266">
        <v>0.4</v>
      </c>
      <c r="G11" s="266">
        <v>0.5</v>
      </c>
      <c r="H11" s="129"/>
      <c r="J11" s="150">
        <v>3</v>
      </c>
      <c r="K11" s="13" t="s">
        <v>45</v>
      </c>
      <c r="L11" s="147">
        <f>IF(C21=$L$8,1,0)</f>
        <v>0</v>
      </c>
      <c r="M11" s="147">
        <f>IF($C21=$M$8,2,0)</f>
        <v>0</v>
      </c>
      <c r="N11" s="147">
        <f>MAX(L11:M11)</f>
        <v>0</v>
      </c>
      <c r="O11" s="151">
        <f>D21</f>
        <v>0</v>
      </c>
      <c r="P11" s="166">
        <v>0.5</v>
      </c>
      <c r="Q11" s="166">
        <v>0.5</v>
      </c>
      <c r="R11" s="152">
        <f>IF($N11=1,$L$18,IF(N11=2,$L$19,0))</f>
        <v>0</v>
      </c>
      <c r="S11" s="152">
        <f>IF($N11=1,$M$18,IF(N11=2,$M$19,0))</f>
        <v>0</v>
      </c>
      <c r="T11" s="152">
        <f t="shared" si="0"/>
        <v>0</v>
      </c>
      <c r="U11" s="152">
        <f>IF($D$29&gt;=$S$15,1,0)*T11</f>
        <v>0</v>
      </c>
      <c r="V11" s="152">
        <f>SUM(T11:U11)</f>
        <v>0</v>
      </c>
      <c r="W11" s="152">
        <f>IF(O11=0,0,IF(V11=1,P11,IF(V11=2,Q11,0)))</f>
        <v>0</v>
      </c>
      <c r="X11" s="152">
        <f>W11*O11</f>
        <v>0</v>
      </c>
    </row>
    <row r="12" spans="1:24" ht="15" customHeight="1" x14ac:dyDescent="0.2">
      <c r="A12" s="141"/>
      <c r="B12" s="145"/>
      <c r="C12" s="120" t="s">
        <v>46</v>
      </c>
      <c r="E12" s="122"/>
      <c r="F12" s="267"/>
      <c r="G12" s="267"/>
      <c r="H12" s="73"/>
      <c r="J12" s="150">
        <v>4</v>
      </c>
      <c r="K12" s="25" t="s">
        <v>47</v>
      </c>
      <c r="L12" s="147">
        <f>IF(C22=$L$8,1,0)</f>
        <v>0</v>
      </c>
      <c r="M12" s="147">
        <f>IF($C22=$M$8,2,0)</f>
        <v>0</v>
      </c>
      <c r="N12" s="147">
        <f>MAX(L12:M12)</f>
        <v>0</v>
      </c>
      <c r="O12" s="151">
        <f>D22</f>
        <v>0</v>
      </c>
      <c r="P12" s="166">
        <v>0.4</v>
      </c>
      <c r="Q12" s="166">
        <v>0.5</v>
      </c>
      <c r="R12" s="152">
        <f>IF(N12=1,$L$18,IF(N12=2,$L$19,0))</f>
        <v>0</v>
      </c>
      <c r="S12" s="152">
        <f>IF($N12=1,$M$18,IF(N12=2,$M$19,0))</f>
        <v>0</v>
      </c>
      <c r="T12" s="152">
        <f t="shared" si="0"/>
        <v>0</v>
      </c>
      <c r="U12" s="152">
        <f>IF($D$29&gt;=$S$15,1,0)*T12</f>
        <v>0</v>
      </c>
      <c r="V12" s="152">
        <f>SUM(T12:U12)</f>
        <v>0</v>
      </c>
      <c r="W12" s="152">
        <f>IF(O12=0,0,IF(V12=1,P12,IF(V12=2,Q12,0)))</f>
        <v>0</v>
      </c>
      <c r="X12" s="152">
        <f>W12*O12</f>
        <v>0</v>
      </c>
    </row>
    <row r="13" spans="1:24" ht="12.75" customHeight="1" x14ac:dyDescent="0.2">
      <c r="A13" s="141"/>
      <c r="B13" s="145"/>
      <c r="C13" s="126" t="s">
        <v>48</v>
      </c>
      <c r="D13" s="127"/>
      <c r="E13" s="128"/>
      <c r="F13" s="268"/>
      <c r="G13" s="268"/>
      <c r="H13" s="73"/>
      <c r="J13" s="150">
        <v>5</v>
      </c>
      <c r="K13" s="25" t="s">
        <v>49</v>
      </c>
      <c r="L13" s="147">
        <f>IF(C23=$L$8,1,0)</f>
        <v>0</v>
      </c>
      <c r="M13" s="147">
        <f>IF($C23=$M$8,2,0)</f>
        <v>0</v>
      </c>
      <c r="N13" s="147">
        <f>MAX(L13:M13)</f>
        <v>0</v>
      </c>
      <c r="O13" s="151">
        <f>D23</f>
        <v>0</v>
      </c>
      <c r="P13" s="166">
        <v>0.4</v>
      </c>
      <c r="Q13" s="166">
        <v>0.5</v>
      </c>
      <c r="R13" s="152">
        <f>IF(N13=1,$L$18,IF(N13=2,$L$19,0))</f>
        <v>0</v>
      </c>
      <c r="S13" s="152">
        <f>IF($N13=1,$M$18,IF(N13=2,$M$19,0))</f>
        <v>0</v>
      </c>
      <c r="T13" s="152">
        <f t="shared" si="0"/>
        <v>0</v>
      </c>
      <c r="U13" s="152">
        <f>IF($D$29&gt;=$S$15,1,0)*T13</f>
        <v>0</v>
      </c>
      <c r="V13" s="152">
        <f>SUM(T13:U13)</f>
        <v>0</v>
      </c>
      <c r="W13" s="152">
        <f>IF(O13=0,0,IF(V13=1,P13,IF(V13=2,Q13,0)))</f>
        <v>0</v>
      </c>
      <c r="X13" s="152">
        <f>W13*O13</f>
        <v>0</v>
      </c>
    </row>
    <row r="14" spans="1:24" ht="6.75" customHeight="1" x14ac:dyDescent="0.2">
      <c r="A14" s="142"/>
      <c r="B14" s="127"/>
      <c r="C14" s="127"/>
      <c r="D14" s="127"/>
      <c r="E14" s="135"/>
      <c r="F14" s="134"/>
      <c r="G14" s="133"/>
      <c r="H14" s="73"/>
      <c r="J14" s="150"/>
      <c r="K14" s="25"/>
      <c r="L14" s="147"/>
      <c r="M14" s="147"/>
      <c r="N14" s="147"/>
      <c r="O14" s="151"/>
      <c r="P14" s="151"/>
      <c r="Q14" s="151"/>
      <c r="R14" s="152"/>
      <c r="S14" s="152"/>
      <c r="T14" s="152"/>
      <c r="U14" s="152"/>
      <c r="V14" s="152"/>
      <c r="W14" s="152"/>
      <c r="X14" s="152"/>
    </row>
    <row r="15" spans="1:24" ht="25.5" customHeight="1" thickBot="1" x14ac:dyDescent="0.25">
      <c r="A15" s="261" t="s">
        <v>50</v>
      </c>
      <c r="B15" s="262"/>
      <c r="C15" s="263"/>
      <c r="D15" s="264" t="s">
        <v>51</v>
      </c>
      <c r="E15" s="265"/>
      <c r="F15" s="258" t="s">
        <v>52</v>
      </c>
      <c r="G15" s="259"/>
      <c r="H15" s="260"/>
      <c r="I15" s="18"/>
      <c r="K15" s="285" t="s">
        <v>53</v>
      </c>
      <c r="L15" s="285"/>
      <c r="M15" s="285"/>
      <c r="N15" s="19">
        <f>MAX(N9:N13)</f>
        <v>0</v>
      </c>
      <c r="O15" s="152">
        <f>SUM(O9:O13)</f>
        <v>0</v>
      </c>
      <c r="R15" s="152">
        <f>MAX(R9:R13)</f>
        <v>0</v>
      </c>
      <c r="S15" s="152">
        <f>MAX(S9:S13)</f>
        <v>0</v>
      </c>
      <c r="T15" s="152">
        <f t="shared" si="0"/>
        <v>0</v>
      </c>
      <c r="U15" s="152">
        <f>MAX(U9:U13)</f>
        <v>0</v>
      </c>
      <c r="V15" s="152">
        <f>MAX(V9:V13)</f>
        <v>0</v>
      </c>
      <c r="W15" s="152">
        <f>MAX(W9:W13)</f>
        <v>0</v>
      </c>
      <c r="X15" s="152">
        <f>SUM(X9:X13)</f>
        <v>0</v>
      </c>
    </row>
    <row r="16" spans="1:24" ht="6.75" customHeight="1" thickBot="1" x14ac:dyDescent="0.25">
      <c r="A16" s="74"/>
      <c r="B16" s="75"/>
      <c r="C16" s="75"/>
      <c r="D16" s="75"/>
      <c r="E16" s="75"/>
      <c r="F16" s="75"/>
      <c r="G16" s="75"/>
      <c r="H16" s="76"/>
    </row>
    <row r="17" spans="1:16" ht="17.25" customHeight="1" thickBot="1" x14ac:dyDescent="0.25">
      <c r="A17" s="205" t="s">
        <v>54</v>
      </c>
      <c r="B17" s="206"/>
      <c r="C17" s="206"/>
      <c r="D17" s="206"/>
      <c r="E17" s="206"/>
      <c r="F17" s="206"/>
      <c r="G17" s="206"/>
      <c r="H17" s="207"/>
      <c r="I17" s="13" t="s">
        <v>55</v>
      </c>
      <c r="J17" s="13" t="s">
        <v>56</v>
      </c>
      <c r="K17" s="14" t="s">
        <v>57</v>
      </c>
      <c r="L17" s="15" t="s">
        <v>24</v>
      </c>
      <c r="M17" s="17" t="s">
        <v>25</v>
      </c>
      <c r="N17" s="153"/>
      <c r="O17" s="153"/>
      <c r="P17" s="153"/>
    </row>
    <row r="18" spans="1:16" ht="17.25" customHeight="1" x14ac:dyDescent="0.2">
      <c r="A18" s="275" t="s">
        <v>58</v>
      </c>
      <c r="B18" s="275"/>
      <c r="C18" s="94" t="s">
        <v>59</v>
      </c>
      <c r="D18" s="94" t="s">
        <v>60</v>
      </c>
      <c r="E18" s="94" t="s">
        <v>61</v>
      </c>
      <c r="F18" s="256" t="s">
        <v>62</v>
      </c>
      <c r="G18" s="257"/>
      <c r="H18" s="94" t="s">
        <v>63</v>
      </c>
      <c r="I18" s="13" t="s">
        <v>64</v>
      </c>
      <c r="K18" s="16" t="s">
        <v>30</v>
      </c>
      <c r="L18" s="15">
        <v>5</v>
      </c>
      <c r="M18" s="17">
        <v>7</v>
      </c>
    </row>
    <row r="19" spans="1:16" ht="17.25" customHeight="1" thickBot="1" x14ac:dyDescent="0.25">
      <c r="A19" s="254"/>
      <c r="B19" s="255"/>
      <c r="C19" s="91"/>
      <c r="D19" s="92"/>
      <c r="E19" s="77" t="str">
        <f>IF(OR(C19="",D19=""),"",IF(F19="Tier 1",_xlfn.XLOOKUP(A19,K$9:K$13,P$9:P$13),_xlfn.XLOOKUP(A19,K$9:K$13,Q$9:Q$13)))</f>
        <v/>
      </c>
      <c r="F19" s="269" t="str">
        <f>IF((D19=0),"",IF(V$15=2,"Tier 2",IF(V$15=1,"Tier 1",IF(COUNTIF(D$33:D$55,"Yes")&lt;2,"Please complete the Enhanced Control Strategies section below.","DNQ"))))</f>
        <v/>
      </c>
      <c r="G19" s="269"/>
      <c r="H19" s="160" t="str">
        <f>IF(ISNUMBER(D19),(D19*E19),"")</f>
        <v/>
      </c>
      <c r="I19" s="159" t="s">
        <v>65</v>
      </c>
      <c r="J19" s="159" t="s">
        <v>65</v>
      </c>
      <c r="K19" s="16" t="s">
        <v>31</v>
      </c>
      <c r="L19" s="15">
        <v>5</v>
      </c>
      <c r="M19" s="17">
        <v>10</v>
      </c>
    </row>
    <row r="20" spans="1:16" ht="17.25" hidden="1" customHeight="1" x14ac:dyDescent="0.2">
      <c r="A20" s="252"/>
      <c r="B20" s="253"/>
      <c r="C20" s="91"/>
      <c r="D20" s="92"/>
      <c r="E20" s="77" t="str">
        <f t="shared" ref="E20:E23" si="1">IF(OR(C20="",D20=""),"",IF(F20="Tier 1",_xlfn.XLOOKUP(A20,K$9:K$13,P$9:P$13),_xlfn.XLOOKUP(A20,K$9:K$13,Q$9:Q$13)))</f>
        <v/>
      </c>
      <c r="F20" s="217" t="str">
        <f t="shared" ref="F20:F23" si="2">IF((D20=0),"",IF(V$15=2,"Tier 2",IF(V$15=1,"Tier 1",IF(COUNTIF(D$33:D$55,"Yes")&lt;2,"Please complete the Enhanced Control Strategies section below.","DNQ"))))</f>
        <v/>
      </c>
      <c r="G20" s="218"/>
      <c r="H20" s="138" t="str">
        <f t="shared" ref="H20:H23" si="3">IF(ISNUMBER(D20),D20*E20,"")</f>
        <v/>
      </c>
      <c r="I20" s="159" t="s">
        <v>65</v>
      </c>
      <c r="J20" s="159" t="s">
        <v>65</v>
      </c>
      <c r="P20" s="154"/>
    </row>
    <row r="21" spans="1:16" ht="17.25" hidden="1" customHeight="1" x14ac:dyDescent="0.2">
      <c r="A21" s="252"/>
      <c r="B21" s="253"/>
      <c r="C21" s="91"/>
      <c r="D21" s="92"/>
      <c r="E21" s="77" t="str">
        <f t="shared" si="1"/>
        <v/>
      </c>
      <c r="F21" s="217" t="str">
        <f t="shared" si="2"/>
        <v/>
      </c>
      <c r="G21" s="218"/>
      <c r="H21" s="138" t="str">
        <f t="shared" si="3"/>
        <v/>
      </c>
      <c r="I21" s="159" t="s">
        <v>65</v>
      </c>
      <c r="J21" s="159" t="s">
        <v>65</v>
      </c>
      <c r="P21" s="154"/>
    </row>
    <row r="22" spans="1:16" ht="17.25" hidden="1" customHeight="1" x14ac:dyDescent="0.2">
      <c r="A22" s="252"/>
      <c r="B22" s="253"/>
      <c r="C22" s="91"/>
      <c r="D22" s="92"/>
      <c r="E22" s="77" t="str">
        <f t="shared" si="1"/>
        <v/>
      </c>
      <c r="F22" s="217" t="str">
        <f t="shared" si="2"/>
        <v/>
      </c>
      <c r="G22" s="218"/>
      <c r="H22" s="138" t="str">
        <f t="shared" si="3"/>
        <v/>
      </c>
      <c r="I22" s="159" t="s">
        <v>65</v>
      </c>
      <c r="J22" s="159" t="s">
        <v>65</v>
      </c>
      <c r="K22" s="13" t="s">
        <v>66</v>
      </c>
      <c r="P22" s="154"/>
    </row>
    <row r="23" spans="1:16" ht="17.25" hidden="1" customHeight="1" thickBot="1" x14ac:dyDescent="0.25">
      <c r="A23" s="252"/>
      <c r="B23" s="253"/>
      <c r="C23" s="91"/>
      <c r="D23" s="92"/>
      <c r="E23" s="77" t="str">
        <f t="shared" si="1"/>
        <v/>
      </c>
      <c r="F23" s="269" t="str">
        <f t="shared" si="2"/>
        <v/>
      </c>
      <c r="G23" s="269"/>
      <c r="H23" s="138" t="str">
        <f t="shared" si="3"/>
        <v/>
      </c>
      <c r="I23" s="159" t="s">
        <v>65</v>
      </c>
      <c r="J23" s="159" t="s">
        <v>65</v>
      </c>
      <c r="P23" s="154"/>
    </row>
    <row r="24" spans="1:16" ht="17.25" customHeight="1" thickBot="1" x14ac:dyDescent="0.25">
      <c r="A24" s="137"/>
      <c r="B24" s="108"/>
      <c r="C24" s="108"/>
      <c r="D24" s="30"/>
      <c r="E24" s="108"/>
      <c r="F24" s="2"/>
      <c r="G24" s="3" t="s">
        <v>67</v>
      </c>
      <c r="H24" s="171">
        <f>MIN(SUM(H19:H23),L24)</f>
        <v>0</v>
      </c>
      <c r="K24" s="165" t="s">
        <v>68</v>
      </c>
      <c r="L24" s="170">
        <v>50000</v>
      </c>
      <c r="P24" s="154"/>
    </row>
    <row r="25" spans="1:16" ht="6.75" customHeight="1" thickBot="1" x14ac:dyDescent="0.25">
      <c r="A25" s="4"/>
      <c r="B25" s="108"/>
      <c r="C25" s="108"/>
      <c r="D25" s="30"/>
      <c r="E25" s="108"/>
      <c r="F25" s="2"/>
      <c r="G25" s="3"/>
      <c r="H25" s="136"/>
      <c r="P25" s="154"/>
    </row>
    <row r="26" spans="1:16" ht="17.25" customHeight="1" thickBot="1" x14ac:dyDescent="0.25">
      <c r="A26" s="205" t="s">
        <v>69</v>
      </c>
      <c r="B26" s="206"/>
      <c r="C26" s="206"/>
      <c r="D26" s="206"/>
      <c r="E26" s="206"/>
      <c r="F26" s="206"/>
      <c r="G26" s="206"/>
      <c r="H26" s="207"/>
      <c r="P26" s="154"/>
    </row>
    <row r="27" spans="1:16" ht="17.25" customHeight="1" x14ac:dyDescent="0.2">
      <c r="A27" s="295" t="s">
        <v>70</v>
      </c>
      <c r="B27" s="296"/>
      <c r="C27" s="297"/>
      <c r="D27" s="29" t="str">
        <f>IF($N$15=1,$L$18,IF($N$15=2,$L$19,""))</f>
        <v/>
      </c>
      <c r="E27" s="279" t="s">
        <v>71</v>
      </c>
      <c r="F27" s="280"/>
      <c r="G27" s="280"/>
      <c r="H27" s="281"/>
    </row>
    <row r="28" spans="1:16" ht="17.25" customHeight="1" x14ac:dyDescent="0.2">
      <c r="A28" s="276" t="s">
        <v>72</v>
      </c>
      <c r="B28" s="277"/>
      <c r="C28" s="278"/>
      <c r="D28" s="29" t="str">
        <f>IF($N$15=1,$M$18,IF($N$15=2,$M$19,""))</f>
        <v/>
      </c>
      <c r="E28" s="282"/>
      <c r="F28" s="283"/>
      <c r="G28" s="283"/>
      <c r="H28" s="284"/>
      <c r="K28" s="155"/>
    </row>
    <row r="29" spans="1:16" ht="17.25" customHeight="1" x14ac:dyDescent="0.2">
      <c r="A29" s="276" t="s">
        <v>73</v>
      </c>
      <c r="B29" s="277"/>
      <c r="C29" s="278"/>
      <c r="D29" s="28">
        <f>IF(C19=E33,COUNTIF(D33:D55,"Yes"),COUNTIF(D41:D55,"Yes"))</f>
        <v>0</v>
      </c>
      <c r="E29" s="23"/>
      <c r="F29" s="24"/>
      <c r="G29" s="24"/>
      <c r="H29" s="20"/>
    </row>
    <row r="30" spans="1:16" ht="6.75" customHeight="1" thickBot="1" x14ac:dyDescent="0.25">
      <c r="A30" s="79"/>
      <c r="B30" s="80"/>
      <c r="C30" s="80"/>
      <c r="D30" s="81"/>
      <c r="E30" s="82"/>
      <c r="F30" s="83"/>
      <c r="G30" s="22" t="str">
        <f>IF(OR(ISBLANK(A30),ISBLANK(B30),ISBLANK(C30),ISBLANK(D30),ISBLANK(E30),ISBLANK(F30)),"",10)</f>
        <v/>
      </c>
      <c r="H30" s="21"/>
    </row>
    <row r="31" spans="1:16" ht="17.25" customHeight="1" thickBot="1" x14ac:dyDescent="0.25">
      <c r="A31" s="205" t="s">
        <v>74</v>
      </c>
      <c r="B31" s="206"/>
      <c r="C31" s="206"/>
      <c r="D31" s="206"/>
      <c r="E31" s="206"/>
      <c r="F31" s="206"/>
      <c r="G31" s="206"/>
      <c r="H31" s="207"/>
    </row>
    <row r="32" spans="1:16" ht="17.25" customHeight="1" x14ac:dyDescent="0.2">
      <c r="A32" s="49" t="s">
        <v>75</v>
      </c>
      <c r="B32" s="256" t="s">
        <v>76</v>
      </c>
      <c r="C32" s="257"/>
      <c r="D32" s="49" t="s">
        <v>77</v>
      </c>
      <c r="E32" s="49" t="s">
        <v>78</v>
      </c>
      <c r="F32" s="256" t="s">
        <v>79</v>
      </c>
      <c r="G32" s="274"/>
      <c r="H32" s="257"/>
    </row>
    <row r="33" spans="1:8" ht="17.25" customHeight="1" x14ac:dyDescent="0.2">
      <c r="A33" s="84">
        <v>1</v>
      </c>
      <c r="B33" s="273" t="s">
        <v>80</v>
      </c>
      <c r="C33" s="273"/>
      <c r="D33" s="90"/>
      <c r="E33" s="85" t="s">
        <v>31</v>
      </c>
      <c r="F33" s="65"/>
      <c r="G33" s="65"/>
      <c r="H33" s="86"/>
    </row>
    <row r="34" spans="1:8" ht="17.25" customHeight="1" x14ac:dyDescent="0.2">
      <c r="A34" s="78">
        <v>2</v>
      </c>
      <c r="B34" s="208" t="s">
        <v>81</v>
      </c>
      <c r="C34" s="208"/>
      <c r="D34" s="90"/>
      <c r="E34" s="85" t="s">
        <v>31</v>
      </c>
      <c r="F34" s="65"/>
      <c r="G34" s="65"/>
      <c r="H34" s="86"/>
    </row>
    <row r="35" spans="1:8" ht="17.25" customHeight="1" x14ac:dyDescent="0.2">
      <c r="A35" s="78">
        <v>3</v>
      </c>
      <c r="B35" s="208" t="s">
        <v>82</v>
      </c>
      <c r="C35" s="208"/>
      <c r="D35" s="90"/>
      <c r="E35" s="85" t="s">
        <v>31</v>
      </c>
      <c r="F35" s="33"/>
      <c r="G35" s="33"/>
      <c r="H35" s="35"/>
    </row>
    <row r="36" spans="1:8" ht="17.25" customHeight="1" x14ac:dyDescent="0.2">
      <c r="A36" s="78">
        <v>4</v>
      </c>
      <c r="B36" s="208" t="s">
        <v>83</v>
      </c>
      <c r="C36" s="208"/>
      <c r="D36" s="90"/>
      <c r="E36" s="85" t="s">
        <v>31</v>
      </c>
      <c r="F36" s="33"/>
      <c r="G36" s="33"/>
      <c r="H36" s="35"/>
    </row>
    <row r="37" spans="1:8" ht="17.25" customHeight="1" x14ac:dyDescent="0.2">
      <c r="A37" s="78">
        <v>5</v>
      </c>
      <c r="B37" s="208" t="s">
        <v>84</v>
      </c>
      <c r="C37" s="208"/>
      <c r="D37" s="90"/>
      <c r="E37" s="85" t="s">
        <v>31</v>
      </c>
      <c r="F37" s="33"/>
      <c r="G37" s="33"/>
      <c r="H37" s="35"/>
    </row>
    <row r="38" spans="1:8" ht="17.25" customHeight="1" x14ac:dyDescent="0.2">
      <c r="A38" s="78">
        <v>6</v>
      </c>
      <c r="B38" s="208" t="s">
        <v>85</v>
      </c>
      <c r="C38" s="208"/>
      <c r="D38" s="90"/>
      <c r="E38" s="85" t="s">
        <v>31</v>
      </c>
      <c r="F38" s="33"/>
      <c r="G38" s="33"/>
      <c r="H38" s="35"/>
    </row>
    <row r="39" spans="1:8" ht="17.25" customHeight="1" x14ac:dyDescent="0.2">
      <c r="A39" s="78">
        <v>7</v>
      </c>
      <c r="B39" s="208" t="s">
        <v>86</v>
      </c>
      <c r="C39" s="208"/>
      <c r="D39" s="90"/>
      <c r="E39" s="85" t="s">
        <v>31</v>
      </c>
      <c r="F39" s="33"/>
      <c r="G39" s="33"/>
      <c r="H39" s="35"/>
    </row>
    <row r="40" spans="1:8" ht="17.25" customHeight="1" x14ac:dyDescent="0.2">
      <c r="A40" s="78">
        <v>8</v>
      </c>
      <c r="B40" s="208" t="s">
        <v>87</v>
      </c>
      <c r="C40" s="208"/>
      <c r="D40" s="90"/>
      <c r="E40" s="85" t="s">
        <v>31</v>
      </c>
      <c r="F40" s="33"/>
      <c r="G40" s="33"/>
      <c r="H40" s="35"/>
    </row>
    <row r="41" spans="1:8" ht="17.25" customHeight="1" x14ac:dyDescent="0.2">
      <c r="A41" s="78">
        <v>9</v>
      </c>
      <c r="B41" s="208" t="s">
        <v>88</v>
      </c>
      <c r="C41" s="208"/>
      <c r="D41" s="90"/>
      <c r="E41" s="39" t="s">
        <v>89</v>
      </c>
      <c r="F41" s="33" t="s">
        <v>90</v>
      </c>
      <c r="G41" s="33"/>
      <c r="H41" s="35"/>
    </row>
    <row r="42" spans="1:8" ht="17.25" customHeight="1" x14ac:dyDescent="0.2">
      <c r="A42" s="78">
        <v>10</v>
      </c>
      <c r="B42" s="210" t="s">
        <v>91</v>
      </c>
      <c r="C42" s="211"/>
      <c r="D42" s="90"/>
      <c r="E42" s="39" t="s">
        <v>89</v>
      </c>
      <c r="F42" s="33"/>
      <c r="H42" s="35"/>
    </row>
    <row r="43" spans="1:8" ht="17.25" customHeight="1" x14ac:dyDescent="0.2">
      <c r="A43" s="78">
        <v>11</v>
      </c>
      <c r="B43" s="208" t="s">
        <v>92</v>
      </c>
      <c r="C43" s="208"/>
      <c r="D43" s="90"/>
      <c r="E43" s="39" t="s">
        <v>89</v>
      </c>
      <c r="F43" s="33"/>
      <c r="G43" s="33"/>
      <c r="H43" s="35"/>
    </row>
    <row r="44" spans="1:8" ht="17.25" customHeight="1" x14ac:dyDescent="0.2">
      <c r="A44" s="78">
        <v>12</v>
      </c>
      <c r="B44" s="208" t="s">
        <v>93</v>
      </c>
      <c r="C44" s="208"/>
      <c r="D44" s="90"/>
      <c r="E44" s="39" t="s">
        <v>89</v>
      </c>
      <c r="F44" s="65"/>
      <c r="G44" s="65"/>
      <c r="H44" s="86"/>
    </row>
    <row r="45" spans="1:8" ht="17.25" customHeight="1" x14ac:dyDescent="0.2">
      <c r="A45" s="78">
        <v>13</v>
      </c>
      <c r="B45" s="208" t="s">
        <v>94</v>
      </c>
      <c r="C45" s="208"/>
      <c r="D45" s="90"/>
      <c r="E45" s="39" t="s">
        <v>89</v>
      </c>
      <c r="F45" s="65"/>
      <c r="G45" s="65"/>
      <c r="H45" s="86"/>
    </row>
    <row r="46" spans="1:8" ht="17.25" customHeight="1" x14ac:dyDescent="0.2">
      <c r="A46" s="96">
        <v>14</v>
      </c>
      <c r="B46" s="209" t="s">
        <v>95</v>
      </c>
      <c r="C46" s="209"/>
      <c r="D46" s="90"/>
      <c r="E46" s="39" t="s">
        <v>89</v>
      </c>
      <c r="F46" s="143" t="s">
        <v>96</v>
      </c>
      <c r="G46" s="65"/>
      <c r="H46" s="86"/>
    </row>
    <row r="47" spans="1:8" ht="17.25" customHeight="1" x14ac:dyDescent="0.2">
      <c r="A47" s="78">
        <v>15</v>
      </c>
      <c r="B47" s="208" t="s">
        <v>97</v>
      </c>
      <c r="C47" s="208"/>
      <c r="D47" s="90"/>
      <c r="E47" s="39" t="s">
        <v>89</v>
      </c>
      <c r="F47" s="65"/>
      <c r="G47" s="65"/>
      <c r="H47" s="86"/>
    </row>
    <row r="48" spans="1:8" ht="17.25" customHeight="1" x14ac:dyDescent="0.2">
      <c r="A48" s="78">
        <v>16</v>
      </c>
      <c r="B48" s="208" t="s">
        <v>98</v>
      </c>
      <c r="C48" s="208"/>
      <c r="D48" s="90"/>
      <c r="E48" s="39" t="s">
        <v>89</v>
      </c>
      <c r="F48" s="270" t="s">
        <v>99</v>
      </c>
      <c r="G48" s="229"/>
      <c r="H48" s="271"/>
    </row>
    <row r="49" spans="1:9" ht="17.25" customHeight="1" x14ac:dyDescent="0.2">
      <c r="A49" s="78">
        <v>17</v>
      </c>
      <c r="B49" s="208" t="s">
        <v>100</v>
      </c>
      <c r="C49" s="208"/>
      <c r="D49" s="90"/>
      <c r="E49" s="39" t="s">
        <v>89</v>
      </c>
      <c r="F49" s="270"/>
      <c r="G49" s="229"/>
      <c r="H49" s="271"/>
    </row>
    <row r="50" spans="1:9" ht="17.25" customHeight="1" x14ac:dyDescent="0.2">
      <c r="A50" s="78">
        <v>18</v>
      </c>
      <c r="B50" s="208" t="s">
        <v>101</v>
      </c>
      <c r="C50" s="208"/>
      <c r="D50" s="90"/>
      <c r="E50" s="39" t="s">
        <v>89</v>
      </c>
      <c r="F50" s="224" t="s">
        <v>102</v>
      </c>
      <c r="G50" s="225"/>
      <c r="H50" s="226"/>
    </row>
    <row r="51" spans="1:9" ht="17.25" customHeight="1" x14ac:dyDescent="0.2">
      <c r="A51" s="78">
        <v>19</v>
      </c>
      <c r="B51" s="208" t="s">
        <v>103</v>
      </c>
      <c r="C51" s="208"/>
      <c r="D51" s="90"/>
      <c r="E51" s="39" t="s">
        <v>89</v>
      </c>
      <c r="F51" s="224"/>
      <c r="G51" s="225"/>
      <c r="H51" s="226"/>
    </row>
    <row r="52" spans="1:9" ht="17.25" customHeight="1" x14ac:dyDescent="0.2">
      <c r="A52" s="78">
        <v>20</v>
      </c>
      <c r="B52" s="208" t="s">
        <v>104</v>
      </c>
      <c r="C52" s="208"/>
      <c r="D52" s="90"/>
      <c r="E52" s="39" t="s">
        <v>89</v>
      </c>
      <c r="F52" s="60"/>
      <c r="G52" s="61"/>
      <c r="H52" s="62"/>
    </row>
    <row r="53" spans="1:9" ht="17.25" customHeight="1" x14ac:dyDescent="0.2">
      <c r="A53" s="78">
        <v>21</v>
      </c>
      <c r="B53" s="208" t="s">
        <v>105</v>
      </c>
      <c r="C53" s="208"/>
      <c r="D53" s="90"/>
      <c r="E53" s="39" t="s">
        <v>89</v>
      </c>
      <c r="F53" s="292" t="s">
        <v>106</v>
      </c>
      <c r="G53" s="293"/>
      <c r="H53" s="294"/>
    </row>
    <row r="54" spans="1:9" ht="17.25" customHeight="1" x14ac:dyDescent="0.2">
      <c r="A54" s="78">
        <v>22</v>
      </c>
      <c r="B54" s="208" t="s">
        <v>107</v>
      </c>
      <c r="C54" s="208"/>
      <c r="D54" s="90"/>
      <c r="E54" s="39" t="s">
        <v>89</v>
      </c>
      <c r="F54" s="65"/>
      <c r="G54" s="65"/>
      <c r="H54" s="86"/>
    </row>
    <row r="55" spans="1:9" ht="17.25" customHeight="1" x14ac:dyDescent="0.2">
      <c r="A55" s="78">
        <v>23</v>
      </c>
      <c r="B55" s="208" t="s">
        <v>108</v>
      </c>
      <c r="C55" s="208"/>
      <c r="D55" s="90"/>
      <c r="E55" s="39" t="s">
        <v>89</v>
      </c>
      <c r="F55" s="87"/>
      <c r="G55" s="87"/>
      <c r="H55" s="86"/>
    </row>
    <row r="56" spans="1:9" ht="11.25" customHeight="1" x14ac:dyDescent="0.2">
      <c r="A56" s="88"/>
      <c r="B56" s="36"/>
      <c r="C56" s="36"/>
      <c r="D56" s="228" t="s">
        <v>109</v>
      </c>
      <c r="E56" s="228"/>
      <c r="F56" s="228"/>
      <c r="G56" s="228"/>
      <c r="H56" s="51"/>
      <c r="I56" s="32"/>
    </row>
    <row r="57" spans="1:9" ht="11.25" customHeight="1" x14ac:dyDescent="0.2">
      <c r="A57" s="88"/>
      <c r="B57" s="37"/>
      <c r="C57" s="38"/>
      <c r="D57" s="229"/>
      <c r="E57" s="229"/>
      <c r="F57" s="229"/>
      <c r="G57" s="229"/>
      <c r="H57" s="52"/>
      <c r="I57" s="32"/>
    </row>
    <row r="58" spans="1:9" ht="22.5" customHeight="1" thickBot="1" x14ac:dyDescent="0.25">
      <c r="A58" s="245" t="s">
        <v>110</v>
      </c>
      <c r="B58" s="246"/>
      <c r="C58" s="247"/>
      <c r="D58" s="229"/>
      <c r="E58" s="229"/>
      <c r="F58" s="229"/>
      <c r="G58" s="229"/>
      <c r="H58" s="52"/>
      <c r="I58" s="32"/>
    </row>
    <row r="59" spans="1:9" ht="17.25" customHeight="1" thickBot="1" x14ac:dyDescent="0.25">
      <c r="A59" s="227"/>
      <c r="B59" s="227"/>
      <c r="C59" s="227"/>
      <c r="D59" s="31"/>
      <c r="E59" s="31"/>
      <c r="F59" s="31"/>
      <c r="G59" s="1" t="s">
        <v>67</v>
      </c>
      <c r="H59" s="139">
        <f>H24</f>
        <v>0</v>
      </c>
      <c r="I59" s="32"/>
    </row>
    <row r="60" spans="1:9" ht="16.5" thickBot="1" x14ac:dyDescent="0.25">
      <c r="A60" s="157"/>
      <c r="B60" s="65"/>
      <c r="C60" s="65"/>
      <c r="D60" s="31"/>
      <c r="E60" s="31"/>
      <c r="F60" s="31"/>
      <c r="G60" s="1"/>
      <c r="H60" s="53" t="s">
        <v>111</v>
      </c>
      <c r="I60" s="32"/>
    </row>
    <row r="61" spans="1:9" ht="17.25" customHeight="1" x14ac:dyDescent="0.2">
      <c r="A61" s="54" t="s">
        <v>16</v>
      </c>
      <c r="B61" s="5"/>
      <c r="C61" s="233" t="s">
        <v>3</v>
      </c>
      <c r="D61" s="234"/>
      <c r="E61" s="234"/>
      <c r="F61" s="234"/>
      <c r="G61" s="235"/>
      <c r="H61" s="55"/>
    </row>
    <row r="62" spans="1:9" ht="17.25" customHeight="1" x14ac:dyDescent="0.2">
      <c r="A62" s="56" t="str">
        <f>IF(B3="","Enter Project Name on Page 1",B3)</f>
        <v>Enter Project Name on Page 1</v>
      </c>
      <c r="B62" s="27"/>
      <c r="C62" s="236"/>
      <c r="D62" s="237"/>
      <c r="E62" s="237"/>
      <c r="F62" s="237"/>
      <c r="G62" s="238"/>
      <c r="H62" s="57"/>
    </row>
    <row r="63" spans="1:9" ht="17.25" customHeight="1" thickBot="1" x14ac:dyDescent="0.25">
      <c r="A63" s="58" t="s">
        <v>17</v>
      </c>
      <c r="B63" s="144" t="str">
        <f>IF(H3="","Enter Act # on Page 1",H3)</f>
        <v>Enter Act # on Page 1</v>
      </c>
      <c r="C63" s="239"/>
      <c r="D63" s="240"/>
      <c r="E63" s="240"/>
      <c r="F63" s="240"/>
      <c r="G63" s="241"/>
      <c r="H63" s="59"/>
    </row>
    <row r="64" spans="1:9" ht="17.25" customHeight="1" x14ac:dyDescent="0.2">
      <c r="A64" s="242" t="s">
        <v>112</v>
      </c>
      <c r="B64" s="243"/>
      <c r="C64" s="243"/>
      <c r="D64" s="243"/>
      <c r="E64" s="243"/>
      <c r="F64" s="243"/>
      <c r="G64" s="243"/>
      <c r="H64" s="244"/>
    </row>
    <row r="65" spans="1:8" ht="38.25" customHeight="1" x14ac:dyDescent="0.2">
      <c r="A65" s="230" t="s">
        <v>113</v>
      </c>
      <c r="B65" s="231"/>
      <c r="C65" s="231"/>
      <c r="D65" s="231"/>
      <c r="E65" s="231"/>
      <c r="F65" s="231"/>
      <c r="G65" s="231"/>
      <c r="H65" s="232"/>
    </row>
    <row r="66" spans="1:8" ht="6.75" customHeight="1" x14ac:dyDescent="0.2">
      <c r="A66" s="202"/>
      <c r="B66" s="203"/>
      <c r="C66" s="203"/>
      <c r="D66" s="203"/>
      <c r="E66" s="203"/>
      <c r="F66" s="203"/>
      <c r="G66" s="203"/>
      <c r="H66" s="204"/>
    </row>
    <row r="67" spans="1:8" x14ac:dyDescent="0.2">
      <c r="A67" s="158" t="s">
        <v>114</v>
      </c>
      <c r="B67" s="110"/>
      <c r="C67" s="110"/>
      <c r="D67" s="110"/>
      <c r="E67" s="110"/>
      <c r="F67" s="110"/>
      <c r="G67" s="110"/>
      <c r="H67" s="111"/>
    </row>
    <row r="68" spans="1:8" ht="37.5" customHeight="1" x14ac:dyDescent="0.2">
      <c r="A68" s="198" t="s">
        <v>115</v>
      </c>
      <c r="B68" s="222"/>
      <c r="C68" s="222"/>
      <c r="D68" s="222"/>
      <c r="E68" s="222"/>
      <c r="F68" s="222"/>
      <c r="G68" s="222"/>
      <c r="H68" s="223"/>
    </row>
    <row r="69" spans="1:8" ht="25.5" customHeight="1" x14ac:dyDescent="0.2">
      <c r="A69" s="198" t="s">
        <v>116</v>
      </c>
      <c r="B69" s="199"/>
      <c r="C69" s="199"/>
      <c r="D69" s="199"/>
      <c r="E69" s="199"/>
      <c r="F69" s="199"/>
      <c r="G69" s="199"/>
      <c r="H69" s="200"/>
    </row>
    <row r="70" spans="1:8" x14ac:dyDescent="0.2">
      <c r="A70" s="201" t="s">
        <v>117</v>
      </c>
      <c r="B70" s="199"/>
      <c r="C70" s="199"/>
      <c r="D70" s="199"/>
      <c r="E70" s="199"/>
      <c r="F70" s="199"/>
      <c r="G70" s="199"/>
      <c r="H70" s="200"/>
    </row>
    <row r="71" spans="1:8" ht="6.75" customHeight="1" x14ac:dyDescent="0.2">
      <c r="A71" s="161"/>
      <c r="B71" s="162"/>
      <c r="C71" s="162"/>
      <c r="D71" s="162"/>
      <c r="E71" s="162"/>
      <c r="F71" s="162"/>
      <c r="G71" s="162"/>
      <c r="H71" s="163"/>
    </row>
    <row r="72" spans="1:8" x14ac:dyDescent="0.2">
      <c r="A72" s="164" t="s">
        <v>118</v>
      </c>
      <c r="B72" s="162"/>
      <c r="C72" s="162"/>
      <c r="D72" s="162"/>
      <c r="E72" s="162"/>
      <c r="F72" s="162"/>
      <c r="G72" s="162"/>
      <c r="H72" s="163"/>
    </row>
    <row r="73" spans="1:8" x14ac:dyDescent="0.2">
      <c r="A73" s="102" t="s">
        <v>119</v>
      </c>
      <c r="B73" s="89"/>
      <c r="C73" s="89"/>
      <c r="D73" s="89"/>
      <c r="E73" s="89"/>
      <c r="F73" s="89"/>
      <c r="G73" s="89"/>
      <c r="H73" s="113"/>
    </row>
    <row r="74" spans="1:8" x14ac:dyDescent="0.2">
      <c r="A74" s="102" t="s">
        <v>120</v>
      </c>
      <c r="B74" s="89"/>
      <c r="C74" s="89"/>
      <c r="D74" s="89"/>
      <c r="E74" s="89"/>
      <c r="F74" s="89"/>
      <c r="G74" s="89"/>
      <c r="H74" s="113"/>
    </row>
    <row r="75" spans="1:8" x14ac:dyDescent="0.2">
      <c r="A75" s="102" t="s">
        <v>121</v>
      </c>
      <c r="B75" s="89"/>
      <c r="C75" s="89"/>
      <c r="D75" s="89"/>
      <c r="E75" s="89"/>
      <c r="F75" s="89"/>
      <c r="G75" s="89"/>
      <c r="H75" s="113"/>
    </row>
    <row r="76" spans="1:8" x14ac:dyDescent="0.2">
      <c r="A76" s="102" t="s">
        <v>122</v>
      </c>
      <c r="B76" s="89"/>
      <c r="C76" s="89"/>
      <c r="D76" s="89"/>
      <c r="E76" s="89"/>
      <c r="F76" s="89"/>
      <c r="G76" s="89"/>
      <c r="H76" s="113"/>
    </row>
    <row r="77" spans="1:8" ht="25.5" customHeight="1" x14ac:dyDescent="0.2">
      <c r="A77" s="193" t="s">
        <v>123</v>
      </c>
      <c r="B77" s="194"/>
      <c r="C77" s="194"/>
      <c r="D77" s="194"/>
      <c r="E77" s="194"/>
      <c r="F77" s="194"/>
      <c r="G77" s="194"/>
      <c r="H77" s="195"/>
    </row>
    <row r="78" spans="1:8" x14ac:dyDescent="0.2">
      <c r="A78" s="102" t="s">
        <v>124</v>
      </c>
      <c r="B78" s="89"/>
      <c r="C78" s="89"/>
      <c r="D78" s="89"/>
      <c r="E78" s="89"/>
      <c r="F78" s="89"/>
      <c r="G78" s="89"/>
      <c r="H78" s="113"/>
    </row>
    <row r="79" spans="1:8" ht="6.75" customHeight="1" x14ac:dyDescent="0.2">
      <c r="A79" s="112"/>
      <c r="B79" s="89"/>
      <c r="C79" s="89"/>
      <c r="D79" s="89"/>
      <c r="E79" s="89"/>
      <c r="F79" s="89"/>
      <c r="G79" s="89"/>
      <c r="H79" s="113"/>
    </row>
    <row r="80" spans="1:8" x14ac:dyDescent="0.2">
      <c r="A80" s="97" t="s">
        <v>125</v>
      </c>
      <c r="B80" s="89"/>
      <c r="C80" s="89"/>
      <c r="D80" s="89"/>
      <c r="E80" s="89"/>
      <c r="F80" s="89"/>
      <c r="G80" s="89"/>
      <c r="H80" s="113"/>
    </row>
    <row r="81" spans="1:8" x14ac:dyDescent="0.2">
      <c r="A81" s="102" t="s">
        <v>126</v>
      </c>
      <c r="B81" s="89"/>
      <c r="C81" s="89"/>
      <c r="D81" s="89"/>
      <c r="E81" s="89"/>
      <c r="F81" s="89"/>
      <c r="G81" s="89"/>
      <c r="H81" s="113"/>
    </row>
    <row r="82" spans="1:8" x14ac:dyDescent="0.2">
      <c r="A82" s="102" t="s">
        <v>127</v>
      </c>
      <c r="B82" s="89"/>
      <c r="C82" s="89"/>
      <c r="D82" s="89"/>
      <c r="E82" s="89"/>
      <c r="F82" s="89"/>
      <c r="G82" s="89"/>
      <c r="H82" s="113"/>
    </row>
    <row r="83" spans="1:8" x14ac:dyDescent="0.2">
      <c r="A83" s="102" t="s">
        <v>128</v>
      </c>
      <c r="B83" s="89"/>
      <c r="C83" s="89"/>
      <c r="D83" s="89"/>
      <c r="E83" s="89"/>
      <c r="F83" s="89"/>
      <c r="G83" s="89"/>
      <c r="H83" s="113"/>
    </row>
    <row r="84" spans="1:8" ht="25.5" customHeight="1" x14ac:dyDescent="0.2">
      <c r="A84" s="193" t="s">
        <v>129</v>
      </c>
      <c r="B84" s="194"/>
      <c r="C84" s="194"/>
      <c r="D84" s="194"/>
      <c r="E84" s="194"/>
      <c r="F84" s="194"/>
      <c r="G84" s="194"/>
      <c r="H84" s="195"/>
    </row>
    <row r="85" spans="1:8" ht="6.75" customHeight="1" x14ac:dyDescent="0.2">
      <c r="A85" s="112"/>
      <c r="B85" s="89"/>
      <c r="C85" s="89"/>
      <c r="D85" s="89"/>
      <c r="E85" s="89"/>
      <c r="F85" s="89"/>
      <c r="G85" s="89"/>
      <c r="H85" s="113"/>
    </row>
    <row r="86" spans="1:8" x14ac:dyDescent="0.2">
      <c r="A86" s="97" t="s">
        <v>130</v>
      </c>
      <c r="B86" s="89"/>
      <c r="C86" s="89"/>
      <c r="D86" s="89"/>
      <c r="E86" s="89"/>
      <c r="F86" s="89"/>
      <c r="G86" s="89"/>
      <c r="H86" s="113"/>
    </row>
    <row r="87" spans="1:8" x14ac:dyDescent="0.2">
      <c r="A87" s="102" t="s">
        <v>131</v>
      </c>
      <c r="B87" s="89"/>
      <c r="C87" s="89"/>
      <c r="D87" s="89"/>
      <c r="E87" s="89"/>
      <c r="F87" s="89"/>
      <c r="G87" s="89"/>
      <c r="H87" s="113"/>
    </row>
    <row r="88" spans="1:8" x14ac:dyDescent="0.2">
      <c r="A88" s="102" t="s">
        <v>132</v>
      </c>
      <c r="B88" s="65"/>
      <c r="C88" s="65"/>
      <c r="D88" s="65"/>
      <c r="E88" s="65"/>
      <c r="F88" s="65"/>
      <c r="G88" s="65"/>
      <c r="H88" s="86"/>
    </row>
    <row r="89" spans="1:8" x14ac:dyDescent="0.2">
      <c r="A89" s="102" t="s">
        <v>133</v>
      </c>
      <c r="B89" s="65"/>
      <c r="C89" s="65"/>
      <c r="D89" s="65"/>
      <c r="E89" s="65"/>
      <c r="F89" s="65"/>
      <c r="G89" s="65"/>
      <c r="H89" s="86"/>
    </row>
    <row r="90" spans="1:8" ht="6.75" customHeight="1" x14ac:dyDescent="0.2">
      <c r="A90" s="88"/>
      <c r="B90" s="65"/>
      <c r="C90" s="65"/>
      <c r="D90" s="65"/>
      <c r="E90" s="65"/>
      <c r="F90" s="65"/>
      <c r="G90" s="65"/>
      <c r="H90" s="86"/>
    </row>
    <row r="91" spans="1:8" x14ac:dyDescent="0.2">
      <c r="A91" s="98" t="s">
        <v>134</v>
      </c>
      <c r="B91" s="65"/>
      <c r="C91" s="65"/>
      <c r="D91" s="65"/>
      <c r="E91" s="65"/>
      <c r="F91" s="65"/>
      <c r="G91" s="65"/>
      <c r="H91" s="86"/>
    </row>
    <row r="92" spans="1:8" x14ac:dyDescent="0.2">
      <c r="A92" s="114" t="s">
        <v>135</v>
      </c>
      <c r="B92" s="65"/>
      <c r="C92" s="65"/>
      <c r="D92" s="65"/>
      <c r="E92" s="65"/>
      <c r="F92" s="65"/>
      <c r="G92" s="65"/>
      <c r="H92" s="86"/>
    </row>
    <row r="93" spans="1:8" s="156" customFormat="1" ht="25.5" customHeight="1" x14ac:dyDescent="0.2">
      <c r="A93" s="219" t="s">
        <v>136</v>
      </c>
      <c r="B93" s="220"/>
      <c r="C93" s="220"/>
      <c r="D93" s="220"/>
      <c r="E93" s="220"/>
      <c r="F93" s="220"/>
      <c r="G93" s="220"/>
      <c r="H93" s="221"/>
    </row>
    <row r="94" spans="1:8" x14ac:dyDescent="0.2">
      <c r="A94" s="114" t="s">
        <v>137</v>
      </c>
      <c r="B94" s="65"/>
      <c r="C94" s="65"/>
      <c r="D94" s="65"/>
      <c r="E94" s="65"/>
      <c r="F94" s="65"/>
      <c r="G94" s="65"/>
      <c r="H94" s="86"/>
    </row>
    <row r="95" spans="1:8" x14ac:dyDescent="0.2">
      <c r="A95" s="114" t="s">
        <v>138</v>
      </c>
      <c r="B95" s="63"/>
      <c r="C95" s="63"/>
      <c r="D95" s="63"/>
      <c r="E95" s="63"/>
      <c r="F95" s="64"/>
      <c r="G95" s="64"/>
      <c r="H95" s="66"/>
    </row>
    <row r="96" spans="1:8" x14ac:dyDescent="0.2">
      <c r="A96" s="114" t="s">
        <v>139</v>
      </c>
      <c r="B96" s="89"/>
      <c r="C96" s="89"/>
      <c r="D96" s="89"/>
      <c r="E96" s="89"/>
      <c r="F96" s="108"/>
      <c r="G96" s="99"/>
      <c r="H96" s="100"/>
    </row>
    <row r="97" spans="1:8" ht="13.5" x14ac:dyDescent="0.2">
      <c r="A97" s="115" t="s">
        <v>140</v>
      </c>
      <c r="B97" s="89"/>
      <c r="C97" s="89"/>
      <c r="D97" s="89"/>
      <c r="E97" s="89"/>
      <c r="F97" s="108"/>
      <c r="G97" s="99"/>
      <c r="H97" s="100"/>
    </row>
    <row r="98" spans="1:8" ht="13.5" x14ac:dyDescent="0.2">
      <c r="A98" s="115" t="s">
        <v>141</v>
      </c>
      <c r="B98" s="89"/>
      <c r="C98" s="89"/>
      <c r="D98" s="89"/>
      <c r="E98" s="89"/>
      <c r="F98" s="108"/>
      <c r="G98" s="99"/>
      <c r="H98" s="100"/>
    </row>
    <row r="99" spans="1:8" ht="13.5" x14ac:dyDescent="0.2">
      <c r="A99" s="115" t="s">
        <v>142</v>
      </c>
      <c r="B99" s="89"/>
      <c r="C99" s="89"/>
      <c r="D99" s="89"/>
      <c r="E99" s="89"/>
      <c r="F99" s="108"/>
      <c r="G99" s="99"/>
      <c r="H99" s="100"/>
    </row>
    <row r="100" spans="1:8" ht="13.5" x14ac:dyDescent="0.2">
      <c r="A100" s="115" t="s">
        <v>143</v>
      </c>
      <c r="B100" s="89"/>
      <c r="C100" s="89"/>
      <c r="D100" s="89"/>
      <c r="E100" s="89"/>
      <c r="F100" s="108"/>
      <c r="G100" s="99"/>
      <c r="H100" s="100"/>
    </row>
    <row r="101" spans="1:8" ht="13.5" x14ac:dyDescent="0.2">
      <c r="A101" s="115" t="s">
        <v>144</v>
      </c>
      <c r="B101" s="89"/>
      <c r="C101" s="89"/>
      <c r="D101" s="89"/>
      <c r="E101" s="89"/>
      <c r="F101" s="108"/>
      <c r="G101" s="99"/>
      <c r="H101" s="100"/>
    </row>
    <row r="102" spans="1:8" ht="6.75" customHeight="1" x14ac:dyDescent="0.2">
      <c r="A102" s="107"/>
      <c r="B102" s="89"/>
      <c r="C102" s="89"/>
      <c r="D102" s="89"/>
      <c r="E102" s="89"/>
      <c r="F102" s="108"/>
      <c r="G102" s="99"/>
      <c r="H102" s="100"/>
    </row>
    <row r="103" spans="1:8" x14ac:dyDescent="0.2">
      <c r="A103" s="101" t="s">
        <v>145</v>
      </c>
      <c r="B103" s="89"/>
      <c r="C103" s="89"/>
      <c r="D103" s="89"/>
      <c r="E103" s="89"/>
      <c r="F103" s="108"/>
      <c r="G103" s="99"/>
      <c r="H103" s="100"/>
    </row>
    <row r="104" spans="1:8" x14ac:dyDescent="0.2">
      <c r="A104" s="102" t="s">
        <v>146</v>
      </c>
      <c r="B104" s="89"/>
      <c r="C104" s="89"/>
      <c r="D104" s="89"/>
      <c r="E104" s="89"/>
      <c r="F104" s="108"/>
      <c r="G104" s="99"/>
      <c r="H104" s="100"/>
    </row>
    <row r="105" spans="1:8" x14ac:dyDescent="0.2">
      <c r="A105" s="102" t="s">
        <v>147</v>
      </c>
      <c r="B105" s="89"/>
      <c r="C105" s="89"/>
      <c r="D105" s="89"/>
      <c r="E105" s="89"/>
      <c r="F105" s="108"/>
      <c r="G105" s="99"/>
      <c r="H105" s="100"/>
    </row>
    <row r="106" spans="1:8" x14ac:dyDescent="0.2">
      <c r="A106" s="102" t="s">
        <v>148</v>
      </c>
      <c r="B106" s="65"/>
      <c r="C106" s="65"/>
      <c r="D106" s="65"/>
      <c r="E106" s="65"/>
      <c r="F106" s="65"/>
      <c r="G106" s="103"/>
      <c r="H106" s="104"/>
    </row>
    <row r="107" spans="1:8" x14ac:dyDescent="0.2">
      <c r="A107" s="116" t="s">
        <v>149</v>
      </c>
      <c r="B107" s="105"/>
      <c r="C107" s="105"/>
      <c r="D107" s="105"/>
      <c r="E107" s="105"/>
      <c r="F107" s="105"/>
      <c r="G107" s="105"/>
      <c r="H107" s="106"/>
    </row>
    <row r="108" spans="1:8" ht="12.75" hidden="1" customHeight="1" x14ac:dyDescent="0.2">
      <c r="A108" s="64"/>
      <c r="B108" s="63"/>
      <c r="C108" s="63"/>
      <c r="D108" s="63"/>
      <c r="E108" s="63"/>
      <c r="F108" s="64"/>
      <c r="G108" s="64"/>
      <c r="H108" s="64"/>
    </row>
    <row r="109" spans="1:8" hidden="1" x14ac:dyDescent="0.2">
      <c r="A109" s="34"/>
      <c r="B109" s="42"/>
      <c r="C109" s="42"/>
      <c r="D109" s="42"/>
      <c r="E109" s="42"/>
      <c r="F109" s="34"/>
      <c r="G109" s="43"/>
      <c r="H109" s="44"/>
    </row>
    <row r="110" spans="1:8" hidden="1" x14ac:dyDescent="0.2">
      <c r="A110" s="34"/>
      <c r="B110" s="42"/>
      <c r="C110" s="42"/>
      <c r="D110" s="42"/>
      <c r="E110" s="42"/>
      <c r="F110" s="34"/>
      <c r="G110" s="43"/>
      <c r="H110" s="44"/>
    </row>
    <row r="111" spans="1:8" hidden="1" x14ac:dyDescent="0.2">
      <c r="A111" s="34"/>
      <c r="B111" s="42"/>
      <c r="C111" s="42"/>
      <c r="D111" s="42"/>
      <c r="E111" s="42"/>
      <c r="F111" s="34"/>
      <c r="G111" s="43"/>
      <c r="H111" s="44"/>
    </row>
    <row r="112" spans="1:8" hidden="1" x14ac:dyDescent="0.2">
      <c r="A112" s="34"/>
      <c r="B112" s="42"/>
      <c r="C112" s="42"/>
      <c r="D112" s="42"/>
      <c r="E112" s="42"/>
      <c r="F112" s="34"/>
      <c r="G112" s="43"/>
      <c r="H112" s="44"/>
    </row>
    <row r="113" spans="1:8" hidden="1" x14ac:dyDescent="0.2">
      <c r="A113" s="34"/>
      <c r="B113" s="42"/>
      <c r="C113" s="42"/>
      <c r="D113" s="42"/>
      <c r="E113" s="42"/>
      <c r="F113" s="34"/>
      <c r="G113" s="43"/>
      <c r="H113" s="44"/>
    </row>
    <row r="114" spans="1:8" hidden="1" x14ac:dyDescent="0.2">
      <c r="A114" s="34"/>
      <c r="B114" s="42"/>
      <c r="C114" s="42"/>
      <c r="D114" s="42"/>
      <c r="E114" s="42"/>
      <c r="F114" s="34"/>
      <c r="G114" s="43"/>
      <c r="H114" s="44"/>
    </row>
    <row r="115" spans="1:8" hidden="1" x14ac:dyDescent="0.2">
      <c r="A115" s="34"/>
      <c r="B115" s="42"/>
      <c r="C115" s="42"/>
      <c r="D115" s="42"/>
      <c r="E115" s="42"/>
      <c r="F115" s="34"/>
      <c r="G115" s="43"/>
      <c r="H115" s="44"/>
    </row>
    <row r="116" spans="1:8" hidden="1" x14ac:dyDescent="0.2">
      <c r="A116" s="34"/>
      <c r="B116" s="42"/>
      <c r="C116" s="42"/>
      <c r="D116" s="42"/>
      <c r="E116" s="42"/>
      <c r="F116" s="34"/>
      <c r="G116" s="43"/>
      <c r="H116" s="44"/>
    </row>
    <row r="117" spans="1:8" hidden="1" x14ac:dyDescent="0.2">
      <c r="A117" s="34"/>
      <c r="B117" s="42"/>
      <c r="C117" s="42"/>
      <c r="D117" s="42"/>
      <c r="E117" s="42"/>
      <c r="F117" s="34"/>
      <c r="G117" s="43"/>
      <c r="H117" s="44"/>
    </row>
    <row r="118" spans="1:8" hidden="1" x14ac:dyDescent="0.2">
      <c r="A118" s="34"/>
      <c r="B118" s="42"/>
      <c r="C118" s="42"/>
      <c r="D118" s="42"/>
      <c r="E118" s="42"/>
      <c r="F118" s="34"/>
      <c r="G118" s="43"/>
      <c r="H118" s="44"/>
    </row>
    <row r="120" spans="1:8" hidden="1" x14ac:dyDescent="0.2">
      <c r="A120" s="46"/>
      <c r="B120" s="46"/>
      <c r="C120" s="46"/>
      <c r="D120" s="47"/>
      <c r="E120" s="47"/>
      <c r="F120" s="47"/>
      <c r="G120" s="45"/>
      <c r="H120" s="45"/>
    </row>
    <row r="121" spans="1:8" hidden="1" x14ac:dyDescent="0.2">
      <c r="A121" s="40"/>
      <c r="B121" s="45"/>
      <c r="C121" s="45"/>
      <c r="D121" s="45"/>
      <c r="E121" s="45"/>
      <c r="F121" s="41"/>
    </row>
    <row r="122" spans="1:8" hidden="1" x14ac:dyDescent="0.2">
      <c r="A122" s="45"/>
      <c r="B122" s="45"/>
      <c r="C122" s="45"/>
      <c r="D122" s="45"/>
      <c r="E122" s="45"/>
      <c r="F122" s="45"/>
    </row>
    <row r="314" spans="1:7" hidden="1" x14ac:dyDescent="0.2">
      <c r="A314" s="13" t="s">
        <v>150</v>
      </c>
      <c r="B314" s="13" t="s">
        <v>150</v>
      </c>
      <c r="C314" s="13" t="s">
        <v>150</v>
      </c>
      <c r="D314" s="13" t="s">
        <v>150</v>
      </c>
      <c r="E314" s="13" t="s">
        <v>150</v>
      </c>
      <c r="F314" s="13" t="s">
        <v>150</v>
      </c>
      <c r="G314" s="13" t="s">
        <v>150</v>
      </c>
    </row>
  </sheetData>
  <sheetProtection algorithmName="SHA-512" hashValue="xwKo9Vr8NEULiiCJPyVxE7EMm/VFag1sahulAZl6Ap3J9twjaXE0/RsKCYYXEyxAcGgQNntoGDOwqq+xzMyOsQ==" saltValue="uqPkp7hixgjMrAZERlOBmA==" spinCount="100000" sheet="1" selectLockedCells="1"/>
  <dataConsolidate/>
  <mergeCells count="78">
    <mergeCell ref="F49:H49"/>
    <mergeCell ref="F53:H53"/>
    <mergeCell ref="A27:C27"/>
    <mergeCell ref="A22:B22"/>
    <mergeCell ref="B34:C34"/>
    <mergeCell ref="B35:C35"/>
    <mergeCell ref="B38:C38"/>
    <mergeCell ref="B39:C39"/>
    <mergeCell ref="B49:C49"/>
    <mergeCell ref="B45:C45"/>
    <mergeCell ref="B44:C44"/>
    <mergeCell ref="B47:C47"/>
    <mergeCell ref="B37:C37"/>
    <mergeCell ref="F23:G23"/>
    <mergeCell ref="W7:X7"/>
    <mergeCell ref="B33:C33"/>
    <mergeCell ref="F32:H32"/>
    <mergeCell ref="A18:B18"/>
    <mergeCell ref="A23:B23"/>
    <mergeCell ref="A28:C28"/>
    <mergeCell ref="E27:H28"/>
    <mergeCell ref="A21:B21"/>
    <mergeCell ref="K15:M15"/>
    <mergeCell ref="B32:C32"/>
    <mergeCell ref="A29:C29"/>
    <mergeCell ref="A31:H31"/>
    <mergeCell ref="A26:H26"/>
    <mergeCell ref="F7:F10"/>
    <mergeCell ref="G7:G10"/>
    <mergeCell ref="F22:G22"/>
    <mergeCell ref="A58:C58"/>
    <mergeCell ref="A77:H77"/>
    <mergeCell ref="T6:U6"/>
    <mergeCell ref="T7:U7"/>
    <mergeCell ref="A4:H4"/>
    <mergeCell ref="A20:B20"/>
    <mergeCell ref="A19:B19"/>
    <mergeCell ref="F18:G18"/>
    <mergeCell ref="F15:H15"/>
    <mergeCell ref="A15:C15"/>
    <mergeCell ref="D15:E15"/>
    <mergeCell ref="F11:F13"/>
    <mergeCell ref="G11:G13"/>
    <mergeCell ref="F19:G19"/>
    <mergeCell ref="F20:G20"/>
    <mergeCell ref="F48:H48"/>
    <mergeCell ref="B3:F3"/>
    <mergeCell ref="F21:G21"/>
    <mergeCell ref="A93:H93"/>
    <mergeCell ref="A68:H68"/>
    <mergeCell ref="F50:H51"/>
    <mergeCell ref="B53:C53"/>
    <mergeCell ref="B51:C51"/>
    <mergeCell ref="B52:C52"/>
    <mergeCell ref="B54:C54"/>
    <mergeCell ref="A59:C59"/>
    <mergeCell ref="D56:G58"/>
    <mergeCell ref="B55:C55"/>
    <mergeCell ref="A65:H65"/>
    <mergeCell ref="C61:G63"/>
    <mergeCell ref="A64:H64"/>
    <mergeCell ref="B50:C50"/>
    <mergeCell ref="A1:G1"/>
    <mergeCell ref="F2:G2"/>
    <mergeCell ref="A84:H84"/>
    <mergeCell ref="H1:H2"/>
    <mergeCell ref="A69:H69"/>
    <mergeCell ref="A70:H70"/>
    <mergeCell ref="A66:H66"/>
    <mergeCell ref="A17:H17"/>
    <mergeCell ref="B36:C36"/>
    <mergeCell ref="B40:C40"/>
    <mergeCell ref="B43:C43"/>
    <mergeCell ref="B48:C48"/>
    <mergeCell ref="B46:C46"/>
    <mergeCell ref="B41:C41"/>
    <mergeCell ref="B42:C42"/>
    <mergeCell ref="A2:E2"/>
  </mergeCells>
  <conditionalFormatting sqref="B30">
    <cfRule type="expression" dxfId="9" priority="22" stopIfTrue="1">
      <formula>AND($B30="",#REF!="Incomplete")</formula>
    </cfRule>
  </conditionalFormatting>
  <conditionalFormatting sqref="B96:C105 B109:C118">
    <cfRule type="expression" dxfId="8" priority="27" stopIfTrue="1">
      <formula>AND($B96="",#REF!="Incomplete")</formula>
    </cfRule>
  </conditionalFormatting>
  <conditionalFormatting sqref="C30">
    <cfRule type="expression" dxfId="7" priority="25" stopIfTrue="1">
      <formula>AND($C30="",#REF!="Incomplete")</formula>
    </cfRule>
  </conditionalFormatting>
  <conditionalFormatting sqref="D30">
    <cfRule type="expression" dxfId="6" priority="23" stopIfTrue="1">
      <formula>AND($D30="",#REF!="Incomplete")</formula>
    </cfRule>
  </conditionalFormatting>
  <conditionalFormatting sqref="D33:D40">
    <cfRule type="expression" dxfId="5" priority="1" stopIfTrue="1">
      <formula>AND(NOT($C$19="Chilled Water"),NOT($C$20="Chilled Water"),NOT($C$21="Chilled Water"),NOT($C$22="Chilled Water"),NOT($C$23="Chilled Water"))</formula>
    </cfRule>
  </conditionalFormatting>
  <conditionalFormatting sqref="D96:E105 D109:E118">
    <cfRule type="expression" dxfId="4" priority="29" stopIfTrue="1">
      <formula>AND($D96="",#REF!="Incomplete")</formula>
    </cfRule>
  </conditionalFormatting>
  <conditionalFormatting sqref="E30">
    <cfRule type="expression" dxfId="3" priority="26" stopIfTrue="1">
      <formula>AND($E30="",#REF!="Incomplete")</formula>
    </cfRule>
  </conditionalFormatting>
  <conditionalFormatting sqref="F19:F23">
    <cfRule type="expression" dxfId="2" priority="2" stopIfTrue="1">
      <formula>OR(F19="Please complete the Enhanced Control Strategies section below.",F19="DNQ")</formula>
    </cfRule>
  </conditionalFormatting>
  <conditionalFormatting sqref="F30">
    <cfRule type="expression" dxfId="1" priority="24" stopIfTrue="1">
      <formula>AND($F30="",#REF!="Incomplete")</formula>
    </cfRule>
  </conditionalFormatting>
  <conditionalFormatting sqref="F96:F105 F109:F118">
    <cfRule type="expression" dxfId="0" priority="31" stopIfTrue="1">
      <formula>AND($F96="",#REF!="Incomplete")</formula>
    </cfRule>
  </conditionalFormatting>
  <dataValidations count="3">
    <dataValidation type="list" allowBlank="1" showInputMessage="1" showErrorMessage="1" sqref="D33:D55" xr:uid="{2BD97BAE-DED0-4A16-A0CE-32B0585537FF}">
      <formula1>$K$21:$K$22</formula1>
    </dataValidation>
    <dataValidation type="list" allowBlank="1" showInputMessage="1" showErrorMessage="1" sqref="C19:C23" xr:uid="{00000000-0002-0000-0100-000002000000}">
      <formula1>Cooling_System_Type</formula1>
    </dataValidation>
    <dataValidation type="list" allowBlank="1" showErrorMessage="1" promptTitle="Motor Size" prompt="Please select motor size" sqref="A19:B23" xr:uid="{6822821D-4992-4D50-A9CF-BA8C74322282}">
      <formula1>$K$9:$K$13</formula1>
    </dataValidation>
  </dataValidations>
  <printOptions horizontalCentered="1"/>
  <pageMargins left="0.25" right="0.25" top="0.75" bottom="0.75" header="0.3" footer="0.3"/>
  <pageSetup scale="70" fitToHeight="0" orientation="portrait" useFirstPageNumber="1" r:id="rId1"/>
  <headerFooter scaleWithDoc="0" alignWithMargins="0">
    <oddFooter>&amp;L&amp;8EasySave Plus Prescriptive Application&amp;R&amp;8Application Version:4/28/2020</oddFooter>
  </headerFooter>
  <rowBreaks count="1" manualBreakCount="1">
    <brk id="60" max="7"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BA772-FC9D-4369-AAFB-37C413F3203D}">
  <dimension ref="A1"/>
  <sheetViews>
    <sheetView workbookViewId="0"/>
  </sheetViews>
  <sheetFormatPr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8C85A-EAFD-4849-B7C6-62E4EE1227B7}">
  <dimension ref="A1:B2"/>
  <sheetViews>
    <sheetView workbookViewId="0">
      <selection activeCell="C12" sqref="C12"/>
    </sheetView>
  </sheetViews>
  <sheetFormatPr defaultRowHeight="12.75" x14ac:dyDescent="0.2"/>
  <cols>
    <col min="1" max="2" width="28.85546875" style="168" customWidth="1"/>
    <col min="3" max="16384" width="9.140625" style="168"/>
  </cols>
  <sheetData>
    <row r="1" spans="1:2" x14ac:dyDescent="0.2">
      <c r="A1" s="167" t="s">
        <v>151</v>
      </c>
      <c r="B1" s="167" t="s">
        <v>152</v>
      </c>
    </row>
    <row r="2" spans="1:2" x14ac:dyDescent="0.2">
      <c r="A2" s="169">
        <v>46027</v>
      </c>
      <c r="B2" s="168" t="s">
        <v>153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B000617BA075498E37F52E0DED6404" ma:contentTypeVersion="18" ma:contentTypeDescription="Create a new document." ma:contentTypeScope="" ma:versionID="c836ce3ebe1600edd9641a960dccddf1">
  <xsd:schema xmlns:xsd="http://www.w3.org/2001/XMLSchema" xmlns:xs="http://www.w3.org/2001/XMLSchema" xmlns:p="http://schemas.microsoft.com/office/2006/metadata/properties" xmlns:ns1="http://schemas.microsoft.com/sharepoint/v3" xmlns:ns2="cbc74c14-02a4-46af-926d-0fbb104e9968" xmlns:ns3="7ac9e20b-1dbf-4037-8b68-087444dc2ecf" targetNamespace="http://schemas.microsoft.com/office/2006/metadata/properties" ma:root="true" ma:fieldsID="0d684864968727778d411a3b7237fb39" ns1:_="" ns2:_="" ns3:_="">
    <xsd:import namespace="http://schemas.microsoft.com/sharepoint/v3"/>
    <xsd:import namespace="cbc74c14-02a4-46af-926d-0fbb104e9968"/>
    <xsd:import namespace="7ac9e20b-1dbf-4037-8b68-087444dc2ecf"/>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c74c14-02a4-46af-926d-0fbb104e99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661a3f4-1e69-4502-bd87-7abe80dc30bd"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DateTaken" ma:index="24"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c9e20b-1dbf-4037-8b68-087444dc2ec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1c450a1-c483-416c-a565-a38cb7fc0798}" ma:internalName="TaxCatchAll" ma:showField="CatchAllData" ma:web="7ac9e20b-1dbf-4037-8b68-087444dc2e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ac9e20b-1dbf-4037-8b68-087444dc2ecf" xsi:nil="true"/>
    <lcf76f155ced4ddcb4097134ff3c332f xmlns="cbc74c14-02a4-46af-926d-0fbb104e9968">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E3BB70-5CCD-4FD9-9AC9-D5E17E1671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c74c14-02a4-46af-926d-0fbb104e9968"/>
    <ds:schemaRef ds:uri="7ac9e20b-1dbf-4037-8b68-087444dc2e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1B1381-5248-4A37-8742-E083FE37CBC8}">
  <ds:schemaRefs>
    <ds:schemaRef ds:uri="http://schemas.microsoft.com/office/2006/metadata/properties"/>
    <ds:schemaRef ds:uri="http://schemas.microsoft.com/office/infopath/2007/PartnerControls"/>
    <ds:schemaRef ds:uri="7ac9e20b-1dbf-4037-8b68-087444dc2ecf"/>
    <ds:schemaRef ds:uri="cbc74c14-02a4-46af-926d-0fbb104e9968"/>
    <ds:schemaRef ds:uri="http://schemas.microsoft.com/sharepoint/v3"/>
  </ds:schemaRefs>
</ds:datastoreItem>
</file>

<file path=customXml/itemProps3.xml><?xml version="1.0" encoding="utf-8"?>
<ds:datastoreItem xmlns:ds="http://schemas.openxmlformats.org/officeDocument/2006/customXml" ds:itemID="{47EDF719-BB6A-4DCC-BB25-7ECCA69BC9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vt:lpstr>
      <vt:lpstr>EMS</vt:lpstr>
      <vt:lpstr>Sheet1</vt:lpstr>
      <vt:lpstr>Version History</vt:lpstr>
      <vt:lpstr>EMS!Cooling_System_Type</vt:lpstr>
      <vt:lpstr>Cover!Print_Area</vt:lpstr>
      <vt:lpstr>EMS!Print_Area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Incentive Application - TEP Large Existing</dc:title>
  <dc:subject/>
  <dc:creator>ew</dc:creator>
  <cp:keywords/>
  <dc:description/>
  <cp:lastModifiedBy>Katherine Hsu</cp:lastModifiedBy>
  <cp:revision/>
  <dcterms:created xsi:type="dcterms:W3CDTF">2003-03-20T18:04:27Z</dcterms:created>
  <dcterms:modified xsi:type="dcterms:W3CDTF">2026-02-05T17:56:40Z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141450-2387-4aca-b41f-19cd6be9dd3c_Enabled">
    <vt:lpwstr>true</vt:lpwstr>
  </property>
  <property fmtid="{D5CDD505-2E9C-101B-9397-08002B2CF9AE}" pid="3" name="MSIP_Label_48141450-2387-4aca-b41f-19cd6be9dd3c_SetDate">
    <vt:lpwstr>2022-11-16T04:40:12Z</vt:lpwstr>
  </property>
  <property fmtid="{D5CDD505-2E9C-101B-9397-08002B2CF9AE}" pid="4" name="MSIP_Label_48141450-2387-4aca-b41f-19cd6be9dd3c_Method">
    <vt:lpwstr>Standard</vt:lpwstr>
  </property>
  <property fmtid="{D5CDD505-2E9C-101B-9397-08002B2CF9AE}" pid="5" name="MSIP_Label_48141450-2387-4aca-b41f-19cd6be9dd3c_Name">
    <vt:lpwstr>Restricted_Unprotected</vt:lpwstr>
  </property>
  <property fmtid="{D5CDD505-2E9C-101B-9397-08002B2CF9AE}" pid="6" name="MSIP_Label_48141450-2387-4aca-b41f-19cd6be9dd3c_SiteId">
    <vt:lpwstr>adf10e2b-b6e9-41d6-be2f-c12bb566019c</vt:lpwstr>
  </property>
  <property fmtid="{D5CDD505-2E9C-101B-9397-08002B2CF9AE}" pid="7" name="MSIP_Label_48141450-2387-4aca-b41f-19cd6be9dd3c_ActionId">
    <vt:lpwstr>daf93473-b0f7-4fc8-ab11-6e1ac4d58fd0</vt:lpwstr>
  </property>
  <property fmtid="{D5CDD505-2E9C-101B-9397-08002B2CF9AE}" pid="8" name="MSIP_Label_48141450-2387-4aca-b41f-19cd6be9dd3c_ContentBits">
    <vt:lpwstr>0</vt:lpwstr>
  </property>
  <property fmtid="{D5CDD505-2E9C-101B-9397-08002B2CF9AE}" pid="9" name="ContentTypeId">
    <vt:lpwstr>0x01010034B000617BA075498E37F52E0DED6404</vt:lpwstr>
  </property>
  <property fmtid="{D5CDD505-2E9C-101B-9397-08002B2CF9AE}" pid="10" name="MediaServiceImageTags">
    <vt:lpwstr/>
  </property>
</Properties>
</file>